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olympus\home\ldakari\Documents\COVID19 info\"/>
    </mc:Choice>
  </mc:AlternateContent>
  <xr:revisionPtr revIDLastSave="0" documentId="8_{0A6023EF-D5F0-48CA-AB75-D5B7AA48D171}" xr6:coauthVersionLast="45" xr6:coauthVersionMax="45" xr10:uidLastSave="{00000000-0000-0000-0000-000000000000}"/>
  <bookViews>
    <workbookView xWindow="-110" yWindow="-110" windowWidth="19420" windowHeight="10420" xr2:uid="{F59BEB60-D1B5-45A1-83DC-8E7CFD822E22}"/>
  </bookViews>
  <sheets>
    <sheet name="Instructions" sheetId="3" r:id="rId1"/>
    <sheet name="Historic Detail" sheetId="1" r:id="rId2"/>
    <sheet name="Estimated Revenue Impact " sheetId="2" r:id="rId3"/>
    <sheet name="Summary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2" l="1"/>
  <c r="O7" i="2" l="1"/>
  <c r="O6" i="2"/>
  <c r="J7" i="2"/>
  <c r="J6" i="2"/>
  <c r="J5" i="1"/>
  <c r="E5" i="1"/>
  <c r="L5" i="1" s="1"/>
  <c r="E7" i="2"/>
  <c r="J9" i="1"/>
  <c r="J8" i="1"/>
  <c r="J7" i="1"/>
  <c r="J6" i="1"/>
  <c r="H25" i="1" s="1"/>
  <c r="E8" i="1"/>
  <c r="E9" i="1"/>
  <c r="B19" i="1" s="1"/>
  <c r="E7" i="1"/>
  <c r="E6" i="1"/>
  <c r="H18" i="1" l="1"/>
  <c r="H17" i="1"/>
  <c r="H22" i="1"/>
  <c r="H23" i="1"/>
  <c r="H15" i="1"/>
  <c r="H16" i="1"/>
  <c r="B22" i="1"/>
  <c r="B18" i="1"/>
  <c r="B16" i="1"/>
  <c r="B21" i="1"/>
  <c r="B23" i="1"/>
  <c r="B15" i="1"/>
  <c r="B17" i="1"/>
  <c r="B27" i="2"/>
  <c r="G27" i="2"/>
  <c r="L27" i="2"/>
  <c r="L24" i="2"/>
  <c r="H27" i="1"/>
  <c r="H21" i="1"/>
  <c r="H19" i="1"/>
  <c r="H26" i="1"/>
  <c r="G24" i="2"/>
  <c r="B24" i="2"/>
  <c r="B27" i="1"/>
  <c r="B26" i="1"/>
  <c r="B25" i="1"/>
  <c r="L6" i="1"/>
  <c r="L7" i="1"/>
  <c r="L8" i="1"/>
  <c r="L9" i="1"/>
  <c r="L27" i="1" l="1"/>
  <c r="L19" i="1"/>
  <c r="L22" i="1"/>
  <c r="L16" i="1"/>
  <c r="C19" i="2" s="1"/>
  <c r="H19" i="2" s="1"/>
  <c r="M19" i="2" s="1"/>
  <c r="L26" i="1"/>
  <c r="C28" i="2" s="1"/>
  <c r="H28" i="2" s="1"/>
  <c r="L21" i="1"/>
  <c r="C24" i="2" s="1"/>
  <c r="L15" i="1"/>
  <c r="L25" i="1"/>
  <c r="C27" i="2" s="1"/>
  <c r="L17" i="1"/>
  <c r="C22" i="2"/>
  <c r="H22" i="2" s="1"/>
  <c r="M22" i="2" s="1"/>
  <c r="L18" i="1"/>
  <c r="C21" i="2" s="1"/>
  <c r="H21" i="2" s="1"/>
  <c r="M21" i="2" s="1"/>
  <c r="L11" i="2" l="1"/>
  <c r="N11" i="2"/>
  <c r="M11" i="2"/>
  <c r="I11" i="2"/>
  <c r="J11" i="2" s="1"/>
  <c r="H11" i="2"/>
  <c r="D11" i="2"/>
  <c r="G11" i="2"/>
  <c r="C11" i="2"/>
  <c r="B11" i="2"/>
  <c r="C29" i="2"/>
  <c r="H29" i="2" s="1"/>
  <c r="M29" i="2" s="1"/>
  <c r="B9" i="2"/>
  <c r="C9" i="2"/>
  <c r="C25" i="2"/>
  <c r="H25" i="2" s="1"/>
  <c r="L23" i="1"/>
  <c r="M28" i="2"/>
  <c r="D9" i="2"/>
  <c r="C18" i="2"/>
  <c r="H18" i="2" s="1"/>
  <c r="M18" i="2" s="1"/>
  <c r="N9" i="2"/>
  <c r="L9" i="2"/>
  <c r="H9" i="2"/>
  <c r="G9" i="2"/>
  <c r="M9" i="2"/>
  <c r="I9" i="2"/>
  <c r="N10" i="2"/>
  <c r="L10" i="2"/>
  <c r="H10" i="2"/>
  <c r="H12" i="2" s="1"/>
  <c r="G10" i="2"/>
  <c r="C10" i="2"/>
  <c r="C12" i="2" s="1"/>
  <c r="M10" i="2"/>
  <c r="I10" i="2"/>
  <c r="C20" i="2"/>
  <c r="H20" i="2" s="1"/>
  <c r="M20" i="2" s="1"/>
  <c r="D10" i="2"/>
  <c r="D12" i="2" s="1"/>
  <c r="B10" i="2"/>
  <c r="B12" i="2" s="1"/>
  <c r="H27" i="2"/>
  <c r="E27" i="2"/>
  <c r="D27" i="2"/>
  <c r="D24" i="2"/>
  <c r="E24" i="2"/>
  <c r="B9" i="5" s="1"/>
  <c r="H24" i="2"/>
  <c r="E11" i="2" l="1"/>
  <c r="O11" i="2"/>
  <c r="M12" i="2"/>
  <c r="E12" i="2"/>
  <c r="N12" i="2"/>
  <c r="I12" i="2"/>
  <c r="J9" i="2"/>
  <c r="G18" i="2" s="1"/>
  <c r="I8" i="2"/>
  <c r="C8" i="2"/>
  <c r="N8" i="2"/>
  <c r="H8" i="2"/>
  <c r="B8" i="2"/>
  <c r="L8" i="2"/>
  <c r="D8" i="2"/>
  <c r="M8" i="2"/>
  <c r="G8" i="2"/>
  <c r="M25" i="2"/>
  <c r="E9" i="2"/>
  <c r="E10" i="2"/>
  <c r="B10" i="5" s="1"/>
  <c r="L12" i="2"/>
  <c r="O10" i="2"/>
  <c r="B22" i="5" s="1"/>
  <c r="M24" i="2"/>
  <c r="I24" i="2"/>
  <c r="J24" i="2"/>
  <c r="B15" i="5" s="1"/>
  <c r="G12" i="2"/>
  <c r="J10" i="2"/>
  <c r="M27" i="2"/>
  <c r="J27" i="2"/>
  <c r="I27" i="2"/>
  <c r="O9" i="2"/>
  <c r="J12" i="2" l="1"/>
  <c r="B18" i="5" s="1"/>
  <c r="O12" i="2"/>
  <c r="B24" i="5" s="1"/>
  <c r="G20" i="2"/>
  <c r="B16" i="5"/>
  <c r="B12" i="5"/>
  <c r="E8" i="2"/>
  <c r="B21" i="2" s="1"/>
  <c r="O8" i="2"/>
  <c r="L21" i="2" s="1"/>
  <c r="J8" i="2"/>
  <c r="G21" i="2" s="1"/>
  <c r="B18" i="2"/>
  <c r="J18" i="2"/>
  <c r="I18" i="2"/>
  <c r="L18" i="2"/>
  <c r="G29" i="2"/>
  <c r="G22" i="2"/>
  <c r="B17" i="5" s="1"/>
  <c r="O24" i="2"/>
  <c r="B21" i="5" s="1"/>
  <c r="N24" i="2"/>
  <c r="L29" i="2"/>
  <c r="L22" i="2"/>
  <c r="B23" i="5" s="1"/>
  <c r="L20" i="2"/>
  <c r="N27" i="2"/>
  <c r="O27" i="2"/>
  <c r="B29" i="2"/>
  <c r="B22" i="2"/>
  <c r="B11" i="5" s="1"/>
  <c r="B20" i="2"/>
  <c r="B26" i="5" l="1"/>
  <c r="L19" i="2"/>
  <c r="O19" i="2" s="1"/>
  <c r="B28" i="2"/>
  <c r="E28" i="2" s="1"/>
  <c r="B25" i="2"/>
  <c r="D25" i="2" s="1"/>
  <c r="B19" i="2"/>
  <c r="E19" i="2" s="1"/>
  <c r="G25" i="2"/>
  <c r="G28" i="2"/>
  <c r="G19" i="2"/>
  <c r="L28" i="2"/>
  <c r="L25" i="2"/>
  <c r="E29" i="2"/>
  <c r="D29" i="2"/>
  <c r="O22" i="2"/>
  <c r="N22" i="2"/>
  <c r="I21" i="2"/>
  <c r="J21" i="2"/>
  <c r="O20" i="2"/>
  <c r="N20" i="2"/>
  <c r="J20" i="2"/>
  <c r="I20" i="2"/>
  <c r="D20" i="2"/>
  <c r="E20" i="2"/>
  <c r="O21" i="2"/>
  <c r="N21" i="2"/>
  <c r="J22" i="2"/>
  <c r="I22" i="2"/>
  <c r="O18" i="2"/>
  <c r="N18" i="2"/>
  <c r="E22" i="2"/>
  <c r="D22" i="2"/>
  <c r="D21" i="2"/>
  <c r="E21" i="2"/>
  <c r="O29" i="2"/>
  <c r="N29" i="2"/>
  <c r="J29" i="2"/>
  <c r="I29" i="2"/>
  <c r="D18" i="2"/>
  <c r="E18" i="2"/>
  <c r="N19" i="2" l="1"/>
  <c r="D19" i="2"/>
  <c r="E25" i="2"/>
  <c r="D28" i="2"/>
  <c r="J28" i="2"/>
  <c r="I28" i="2"/>
  <c r="N25" i="2"/>
  <c r="O25" i="2"/>
  <c r="J25" i="2"/>
  <c r="I25" i="2"/>
  <c r="N28" i="2"/>
  <c r="O28" i="2"/>
  <c r="I19" i="2"/>
  <c r="J19" i="2"/>
</calcChain>
</file>

<file path=xl/sharedStrings.xml><?xml version="1.0" encoding="utf-8"?>
<sst xmlns="http://schemas.openxmlformats.org/spreadsheetml/2006/main" count="147" uniqueCount="98">
  <si>
    <t>Oct - 19</t>
  </si>
  <si>
    <t>Nov - 19</t>
  </si>
  <si>
    <t>Dec - 19</t>
  </si>
  <si>
    <t xml:space="preserve">Accessions </t>
  </si>
  <si>
    <t xml:space="preserve">Billed CPTs </t>
  </si>
  <si>
    <t xml:space="preserve">Total Billed Charges </t>
  </si>
  <si>
    <t xml:space="preserve">Total Payments </t>
  </si>
  <si>
    <t xml:space="preserve">Jan - 20 </t>
  </si>
  <si>
    <t>Feb - 20</t>
  </si>
  <si>
    <t>Mar - 20</t>
  </si>
  <si>
    <t xml:space="preserve"> </t>
  </si>
  <si>
    <t>Avg Accessions/Month</t>
  </si>
  <si>
    <t xml:space="preserve">Avg Pymt/Accession </t>
  </si>
  <si>
    <t>Avg Pymt/CPT</t>
  </si>
  <si>
    <t xml:space="preserve">Avg CPT/Month </t>
  </si>
  <si>
    <t xml:space="preserve">Avg Pymt/Month </t>
  </si>
  <si>
    <t xml:space="preserve">Q4- 19 Summary </t>
  </si>
  <si>
    <t xml:space="preserve">Historic Payment Details </t>
  </si>
  <si>
    <t xml:space="preserve">Q1 - 20 Summary </t>
  </si>
  <si>
    <t xml:space="preserve">6 - Month Total </t>
  </si>
  <si>
    <t>Apr - 20</t>
  </si>
  <si>
    <t>May - 20</t>
  </si>
  <si>
    <t xml:space="preserve">Jun - 20 </t>
  </si>
  <si>
    <t xml:space="preserve">Revenue Days </t>
  </si>
  <si>
    <t>Avg Daily Accessions</t>
  </si>
  <si>
    <t xml:space="preserve">Avg Daily CPTs </t>
  </si>
  <si>
    <t>Avg Daily Payments</t>
  </si>
  <si>
    <t>Avg Chg/Accession</t>
  </si>
  <si>
    <t>Avg Chg/CPT</t>
  </si>
  <si>
    <t xml:space="preserve">Est Billed Charges </t>
  </si>
  <si>
    <t xml:space="preserve">Est Payments </t>
  </si>
  <si>
    <t>Jul - 20</t>
  </si>
  <si>
    <t>Aug - 20</t>
  </si>
  <si>
    <t>Sep - 20</t>
  </si>
  <si>
    <t>Oct - 20</t>
  </si>
  <si>
    <t>Nov - 20</t>
  </si>
  <si>
    <t>Dec - 20</t>
  </si>
  <si>
    <t xml:space="preserve">Q2 v Average Qtr </t>
  </si>
  <si>
    <t>Q2 - Estimate</t>
  </si>
  <si>
    <t xml:space="preserve">Baseline </t>
  </si>
  <si>
    <t>Impact</t>
  </si>
  <si>
    <t>Pct Change</t>
  </si>
  <si>
    <t>Q3 - Estimate</t>
  </si>
  <si>
    <t xml:space="preserve">Q3 v Average Qtr </t>
  </si>
  <si>
    <t xml:space="preserve">Q4 v Average Qtr </t>
  </si>
  <si>
    <t>Q4 - Estimate</t>
  </si>
  <si>
    <t>Compared to 6-Month Average (Q4-2019 and Q1- 2020)</t>
  </si>
  <si>
    <t>Detailed Financial Impact by Quarter</t>
  </si>
  <si>
    <t>NO DATA ENTRY REQUIRED</t>
  </si>
  <si>
    <t xml:space="preserve">Detailed Quarterly Analysis </t>
  </si>
  <si>
    <t xml:space="preserve">Instructions for Use </t>
  </si>
  <si>
    <t xml:space="preserve">1.) Total number of revenue days for each month </t>
  </si>
  <si>
    <t xml:space="preserve">2.) Total accessions billed for each month </t>
  </si>
  <si>
    <t xml:space="preserve">3.) Total CPT codes billed for each month </t>
  </si>
  <si>
    <t xml:space="preserve">4.) Total billed charges for the month </t>
  </si>
  <si>
    <t xml:space="preserve">5.) Total payments for each month </t>
  </si>
  <si>
    <r>
      <rPr>
        <b/>
        <sz val="11"/>
        <color theme="1"/>
        <rFont val="Calibri"/>
        <family val="2"/>
        <scheme val="minor"/>
      </rPr>
      <t>Key Definitions:</t>
    </r>
    <r>
      <rPr>
        <sz val="11"/>
        <color theme="1"/>
        <rFont val="Calibri"/>
        <family val="2"/>
        <scheme val="minor"/>
      </rPr>
      <t xml:space="preserve"> </t>
    </r>
  </si>
  <si>
    <t>2.) Billed Charges: aka Gross charges. The actual amount that was billed to a payer</t>
  </si>
  <si>
    <r>
      <t xml:space="preserve">3.) Payments: Payments received for all billable charges. </t>
    </r>
    <r>
      <rPr>
        <b/>
        <u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inlcude hospital contract payments  </t>
    </r>
  </si>
  <si>
    <t xml:space="preserve">4.) Billed CPTs: CPT codes performed AND billed in the period </t>
  </si>
  <si>
    <t xml:space="preserve">Avg CPT/Accession </t>
  </si>
  <si>
    <r>
      <t xml:space="preserve">Projected Data: </t>
    </r>
    <r>
      <rPr>
        <b/>
        <i/>
        <u/>
        <sz val="11"/>
        <color rgb="FFFF0000"/>
        <rFont val="Calibri"/>
        <family val="2"/>
        <scheme val="minor"/>
      </rPr>
      <t>ONLY</t>
    </r>
    <r>
      <rPr>
        <sz val="11"/>
        <color theme="1"/>
        <rFont val="Calibri"/>
        <family val="2"/>
        <scheme val="minor"/>
      </rPr>
      <t xml:space="preserve"> enter the number of </t>
    </r>
    <r>
      <rPr>
        <u/>
        <sz val="11"/>
        <color theme="1"/>
        <rFont val="Calibri"/>
        <family val="2"/>
        <scheme val="minor"/>
      </rPr>
      <t>revenue days</t>
    </r>
    <r>
      <rPr>
        <sz val="11"/>
        <color theme="1"/>
        <rFont val="Calibri"/>
        <family val="2"/>
        <scheme val="minor"/>
      </rPr>
      <t xml:space="preserve"> and the </t>
    </r>
    <r>
      <rPr>
        <u/>
        <sz val="11"/>
        <color theme="1"/>
        <rFont val="Calibri"/>
        <family val="2"/>
        <scheme val="minor"/>
      </rPr>
      <t xml:space="preserve">anticipated </t>
    </r>
    <r>
      <rPr>
        <sz val="11"/>
        <color theme="1"/>
        <rFont val="Calibri"/>
        <family val="2"/>
        <scheme val="minor"/>
      </rPr>
      <t>number of accessions based on the current pattern</t>
    </r>
  </si>
  <si>
    <t xml:space="preserve">ONLY ENTER DATA IN SHADED CELLS </t>
  </si>
  <si>
    <r>
      <rPr>
        <b/>
        <i/>
        <u/>
        <sz val="11"/>
        <color rgb="FFFFFF00"/>
        <rFont val="Calibri"/>
        <family val="2"/>
        <scheme val="minor"/>
      </rPr>
      <t>ONLY ENTER DATA IN SHADED CELLS</t>
    </r>
    <r>
      <rPr>
        <b/>
        <i/>
        <sz val="11"/>
        <color rgb="FFFFFF00"/>
        <rFont val="Calibri"/>
        <family val="2"/>
        <scheme val="minor"/>
      </rPr>
      <t xml:space="preserve"> </t>
    </r>
  </si>
  <si>
    <t xml:space="preserve">Your average payments per month would be: </t>
  </si>
  <si>
    <r>
      <t>Your projected</t>
    </r>
    <r>
      <rPr>
        <b/>
        <sz val="11"/>
        <color theme="1"/>
        <rFont val="Calibri"/>
        <family val="2"/>
        <scheme val="minor"/>
      </rPr>
      <t xml:space="preserve"> 2nd Quarter</t>
    </r>
    <r>
      <rPr>
        <sz val="11"/>
        <color theme="1"/>
        <rFont val="Calibri"/>
        <family val="2"/>
        <scheme val="minor"/>
      </rPr>
      <t xml:space="preserve"> volume changes are: </t>
    </r>
  </si>
  <si>
    <r>
      <t>Your</t>
    </r>
    <r>
      <rPr>
        <b/>
        <sz val="11"/>
        <color theme="1"/>
        <rFont val="Calibri"/>
        <family val="2"/>
        <scheme val="minor"/>
      </rPr>
      <t xml:space="preserve"> total</t>
    </r>
    <r>
      <rPr>
        <sz val="11"/>
        <color theme="1"/>
        <rFont val="Calibri"/>
        <family val="2"/>
        <scheme val="minor"/>
      </rPr>
      <t xml:space="preserve"> payments for the 2nd Quarter of 2020 will be: </t>
    </r>
  </si>
  <si>
    <r>
      <t>Your projected</t>
    </r>
    <r>
      <rPr>
        <b/>
        <sz val="11"/>
        <color theme="1"/>
        <rFont val="Calibri"/>
        <family val="2"/>
        <scheme val="minor"/>
      </rPr>
      <t xml:space="preserve"> 3rd Quarter</t>
    </r>
    <r>
      <rPr>
        <sz val="11"/>
        <color theme="1"/>
        <rFont val="Calibri"/>
        <family val="2"/>
        <scheme val="minor"/>
      </rPr>
      <t xml:space="preserve"> volume changes are: </t>
    </r>
  </si>
  <si>
    <r>
      <t>Your projected</t>
    </r>
    <r>
      <rPr>
        <b/>
        <sz val="11"/>
        <color theme="1"/>
        <rFont val="Calibri"/>
        <family val="2"/>
        <scheme val="minor"/>
      </rPr>
      <t xml:space="preserve"> 4th Quarter</t>
    </r>
    <r>
      <rPr>
        <sz val="11"/>
        <color theme="1"/>
        <rFont val="Calibri"/>
        <family val="2"/>
        <scheme val="minor"/>
      </rPr>
      <t xml:space="preserve"> volume changes are: </t>
    </r>
  </si>
  <si>
    <t xml:space="preserve">2. Will the cumulative payment changes over the next 3 quarters materially impact your financial position? </t>
  </si>
  <si>
    <t xml:space="preserve">Impact Summary </t>
  </si>
  <si>
    <r>
      <t>Your</t>
    </r>
    <r>
      <rPr>
        <b/>
        <sz val="11"/>
        <color theme="1"/>
        <rFont val="Calibri"/>
        <family val="2"/>
        <scheme val="minor"/>
      </rPr>
      <t xml:space="preserve"> total</t>
    </r>
    <r>
      <rPr>
        <sz val="11"/>
        <color theme="1"/>
        <rFont val="Calibri"/>
        <family val="2"/>
        <scheme val="minor"/>
      </rPr>
      <t xml:space="preserve"> payments for the 3rd Quarter of 2020 will be: </t>
    </r>
  </si>
  <si>
    <r>
      <t>Your</t>
    </r>
    <r>
      <rPr>
        <b/>
        <sz val="11"/>
        <color theme="1"/>
        <rFont val="Calibri"/>
        <family val="2"/>
        <scheme val="minor"/>
      </rPr>
      <t xml:space="preserve"> total</t>
    </r>
    <r>
      <rPr>
        <sz val="11"/>
        <color theme="1"/>
        <rFont val="Calibri"/>
        <family val="2"/>
        <scheme val="minor"/>
      </rPr>
      <t xml:space="preserve"> payments for the 4th Quarter of 2020 will be: </t>
    </r>
  </si>
  <si>
    <t xml:space="preserve">Projected Volume and Payment Changes </t>
  </si>
  <si>
    <t xml:space="preserve">Historic Average Payments </t>
  </si>
  <si>
    <t>Difference Current v Average</t>
  </si>
  <si>
    <t xml:space="preserve">Estimated Revenue Impact Analysis - Volume Change </t>
  </si>
  <si>
    <t>Estimated Revenue Impact Analysis: Volume Change</t>
  </si>
  <si>
    <r>
      <t xml:space="preserve">Objective: </t>
    </r>
    <r>
      <rPr>
        <sz val="11"/>
        <color theme="1"/>
        <rFont val="Calibri"/>
        <family val="2"/>
        <scheme val="minor"/>
      </rPr>
      <t>To analyze the impact of volume fluctuations on a practice's future revenue by evaluating key operational and financial indicators. Understanding this impact will assist the practice in estimating its potential financial needs in the short term.</t>
    </r>
    <r>
      <rPr>
        <b/>
        <sz val="11"/>
        <color theme="1"/>
        <rFont val="Calibri"/>
        <family val="2"/>
        <scheme val="minor"/>
      </rPr>
      <t xml:space="preserve"> </t>
    </r>
  </si>
  <si>
    <t>© 2020 College of American Pathologists. All rights reserved.</t>
  </si>
  <si>
    <r>
      <rPr>
        <b/>
        <i/>
        <sz val="11"/>
        <color rgb="FFFF0000"/>
        <rFont val="Calibri"/>
        <family val="2"/>
        <scheme val="minor"/>
      </rPr>
      <t xml:space="preserve">NO DATA ENTRY REQUIRED 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</si>
  <si>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1. How will the quarterly change in payments impact your practice's ability to meet its financial obligations? </t>
  </si>
  <si>
    <t>This analysis and interpretation is for informational and estimation purposes only and  should not be considered a substitute for professional legal or accounting advice.</t>
  </si>
  <si>
    <r>
      <rPr>
        <b/>
        <sz val="11"/>
        <color theme="1"/>
        <rFont val="Calibri"/>
        <family val="2"/>
        <scheme val="minor"/>
      </rPr>
      <t xml:space="preserve">Method: </t>
    </r>
    <r>
      <rPr>
        <sz val="11"/>
        <color theme="1"/>
        <rFont val="Calibri"/>
        <family val="2"/>
        <scheme val="minor"/>
      </rPr>
      <t xml:space="preserve">This analysis will utilize data from the 4th quarter of 2019 and the 1st quarter of 2020 to develop a baseline. The practice will enter volume estimates based on the "current state".  The current state is then compared to the running 6-month averages to estimate the financial impact. </t>
    </r>
  </si>
  <si>
    <r>
      <rPr>
        <b/>
        <sz val="11"/>
        <color theme="1"/>
        <rFont val="Calibri"/>
        <family val="2"/>
        <scheme val="minor"/>
      </rPr>
      <t>Material Required:</t>
    </r>
    <r>
      <rPr>
        <sz val="11"/>
        <color theme="1"/>
        <rFont val="Calibri"/>
        <family val="2"/>
        <scheme val="minor"/>
      </rPr>
      <t xml:space="preserve"> Billing reports or financial reports from October of 2019 to March of 2020  include: </t>
    </r>
  </si>
  <si>
    <t xml:space="preserve">1.) Revenue Days: Total number of days your practice is open and signing out cases </t>
  </si>
  <si>
    <r>
      <t xml:space="preserve">Data Entry: </t>
    </r>
    <r>
      <rPr>
        <sz val="11"/>
        <color theme="1"/>
        <rFont val="Calibri"/>
        <family val="2"/>
        <scheme val="minor"/>
      </rPr>
      <t>Data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should be entered</t>
    </r>
    <r>
      <rPr>
        <sz val="11"/>
        <color theme="1"/>
        <rFont val="Calibri"/>
        <family val="2"/>
        <scheme val="minor"/>
      </rPr>
      <t xml:space="preserve"> in  shaded blue cells </t>
    </r>
    <r>
      <rPr>
        <sz val="11"/>
        <color rgb="FFFF0000"/>
        <rFont val="Calibri"/>
        <family val="2"/>
        <scheme val="minor"/>
      </rPr>
      <t>ONLY</t>
    </r>
    <r>
      <rPr>
        <sz val="11"/>
        <color theme="1"/>
        <rFont val="Calibri"/>
        <family val="2"/>
        <scheme val="minor"/>
      </rPr>
      <t xml:space="preserve">. Entering data in other cells will </t>
    </r>
    <r>
      <rPr>
        <b/>
        <i/>
        <sz val="11"/>
        <color theme="1"/>
        <rFont val="Calibri"/>
        <family val="2"/>
        <scheme val="minor"/>
      </rPr>
      <t xml:space="preserve">materially </t>
    </r>
    <r>
      <rPr>
        <sz val="11"/>
        <color theme="1"/>
        <rFont val="Calibri"/>
        <family val="2"/>
        <scheme val="minor"/>
      </rPr>
      <t xml:space="preserve">change the results </t>
    </r>
  </si>
  <si>
    <r>
      <t xml:space="preserve">Payment difference: </t>
    </r>
    <r>
      <rPr>
        <sz val="11"/>
        <rFont val="Calibri"/>
        <family val="2"/>
        <scheme val="minor"/>
      </rPr>
      <t>2nd</t>
    </r>
    <r>
      <rPr>
        <sz val="11"/>
        <color theme="1"/>
        <rFont val="Calibri"/>
        <family val="2"/>
        <scheme val="minor"/>
      </rPr>
      <t xml:space="preserve"> quarter compared to historical 6 month average</t>
    </r>
  </si>
  <si>
    <r>
      <t xml:space="preserve">Payment difference: </t>
    </r>
    <r>
      <rPr>
        <sz val="11"/>
        <rFont val="Calibri"/>
        <family val="2"/>
        <scheme val="minor"/>
      </rPr>
      <t xml:space="preserve">3rd </t>
    </r>
    <r>
      <rPr>
        <sz val="11"/>
        <color theme="1"/>
        <rFont val="Calibri"/>
        <family val="2"/>
        <scheme val="minor"/>
      </rPr>
      <t>quarter compared to historical 6 month average</t>
    </r>
  </si>
  <si>
    <r>
      <t>Payment difference:</t>
    </r>
    <r>
      <rPr>
        <sz val="11"/>
        <rFont val="Calibri"/>
        <family val="2"/>
        <scheme val="minor"/>
      </rPr>
      <t xml:space="preserve"> 4th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quarter compared to historical 6 month average</t>
    </r>
  </si>
  <si>
    <r>
      <rPr>
        <sz val="11"/>
        <rFont val="Calibri"/>
        <family val="2"/>
        <scheme val="minor"/>
      </rPr>
      <t>To</t>
    </r>
    <r>
      <rPr>
        <sz val="11"/>
        <color theme="1"/>
        <rFont val="Calibri"/>
        <family val="2"/>
        <scheme val="minor"/>
      </rPr>
      <t>tal projected change in payments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the next 3 quarters: </t>
    </r>
  </si>
  <si>
    <r>
      <t>Q4 -19</t>
    </r>
    <r>
      <rPr>
        <b/>
        <sz val="11"/>
        <rFont val="Calibri"/>
        <family val="2"/>
        <scheme val="minor"/>
      </rPr>
      <t xml:space="preserve"> Total</t>
    </r>
  </si>
  <si>
    <t>Q1-20 Total</t>
  </si>
  <si>
    <t>6-Month Total</t>
  </si>
  <si>
    <t>Q2 - 20 Total</t>
  </si>
  <si>
    <t>Q3 - 20 Total</t>
  </si>
  <si>
    <t>Q4 - 20 Total</t>
  </si>
  <si>
    <r>
      <t>All results are estimates based on your direct data input. Projected</t>
    </r>
    <r>
      <rPr>
        <b/>
        <i/>
        <sz val="11"/>
        <color rgb="FF7030A0"/>
        <rFont val="Calibri"/>
        <family val="2"/>
        <scheme val="minor"/>
      </rPr>
      <t xml:space="preserve"> </t>
    </r>
    <r>
      <rPr>
        <b/>
        <i/>
        <sz val="11"/>
        <color rgb="FFFF0000"/>
        <rFont val="Calibri"/>
        <family val="2"/>
        <scheme val="minor"/>
      </rPr>
      <t>results and estimates</t>
    </r>
    <r>
      <rPr>
        <b/>
        <i/>
        <sz val="11"/>
        <color rgb="FF7030A0"/>
        <rFont val="Calibri"/>
        <family val="2"/>
        <scheme val="minor"/>
      </rPr>
      <t xml:space="preserve"> </t>
    </r>
    <r>
      <rPr>
        <b/>
        <i/>
        <sz val="11"/>
        <color rgb="FFFF0000"/>
        <rFont val="Calibri"/>
        <family val="2"/>
        <scheme val="minor"/>
      </rPr>
      <t xml:space="preserve">are for informational purposes only. Practices should seek professional accounting advice for further courses of action.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</si>
</sst>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_);[Red]\(0.00\)"/>
    <numFmt numFmtId="166" formatCode="0_);[Red]\(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u/>
      <sz val="11"/>
      <color rgb="FFFFFF00"/>
      <name val="Calibri"/>
      <family val="2"/>
      <scheme val="minor"/>
    </font>
    <font>
      <b/>
      <i/>
      <sz val="11"/>
      <color rgb="FFFFFF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u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Dashed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5">
    <xf numFmtId="0" fontId="0" fillId="0" borderId="0" xfId="0"/>
    <xf numFmtId="0" fontId="0" fillId="0" borderId="4" xfId="0" applyBorder="1"/>
    <xf numFmtId="0" fontId="0" fillId="0" borderId="5" xfId="0" applyBorder="1"/>
    <xf numFmtId="0" fontId="0" fillId="4" borderId="0" xfId="0" applyFill="1"/>
    <xf numFmtId="0" fontId="0" fillId="4" borderId="0" xfId="0" applyFill="1" applyBorder="1"/>
    <xf numFmtId="0" fontId="0" fillId="4" borderId="7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8" xfId="0" applyFill="1" applyBorder="1"/>
    <xf numFmtId="0" fontId="0" fillId="0" borderId="0" xfId="0" applyAlignment="1">
      <alignment vertical="top" wrapText="1"/>
    </xf>
    <xf numFmtId="0" fontId="0" fillId="4" borderId="0" xfId="0" applyFill="1" applyAlignment="1">
      <alignment vertical="top" wrapText="1"/>
    </xf>
    <xf numFmtId="0" fontId="0" fillId="4" borderId="4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0" fillId="4" borderId="4" xfId="0" applyFill="1" applyBorder="1" applyAlignment="1">
      <alignment horizontal="left"/>
    </xf>
    <xf numFmtId="0" fontId="0" fillId="5" borderId="0" xfId="0" applyFill="1"/>
    <xf numFmtId="0" fontId="0" fillId="4" borderId="1" xfId="0" applyFill="1" applyBorder="1" applyAlignment="1">
      <alignment horizontal="left"/>
    </xf>
    <xf numFmtId="9" fontId="0" fillId="0" borderId="3" xfId="0" applyNumberFormat="1" applyBorder="1"/>
    <xf numFmtId="0" fontId="0" fillId="0" borderId="4" xfId="0" applyBorder="1" applyAlignment="1">
      <alignment horizontal="left" indent="2"/>
    </xf>
    <xf numFmtId="44" fontId="0" fillId="0" borderId="5" xfId="0" applyNumberFormat="1" applyBorder="1"/>
    <xf numFmtId="8" fontId="3" fillId="0" borderId="5" xfId="0" applyNumberFormat="1" applyFont="1" applyBorder="1"/>
    <xf numFmtId="9" fontId="0" fillId="0" borderId="5" xfId="0" applyNumberFormat="1" applyBorder="1"/>
    <xf numFmtId="0" fontId="0" fillId="0" borderId="6" xfId="0" applyBorder="1" applyAlignment="1">
      <alignment horizontal="left"/>
    </xf>
    <xf numFmtId="8" fontId="3" fillId="0" borderId="8" xfId="0" applyNumberFormat="1" applyFont="1" applyBorder="1"/>
    <xf numFmtId="0" fontId="0" fillId="2" borderId="1" xfId="0" applyFill="1" applyBorder="1"/>
    <xf numFmtId="0" fontId="0" fillId="2" borderId="3" xfId="0" applyFill="1" applyBorder="1"/>
    <xf numFmtId="0" fontId="0" fillId="2" borderId="6" xfId="0" applyFill="1" applyBorder="1"/>
    <xf numFmtId="0" fontId="0" fillId="2" borderId="8" xfId="0" applyFill="1" applyBorder="1"/>
    <xf numFmtId="0" fontId="0" fillId="0" borderId="4" xfId="0" applyBorder="1" applyAlignment="1">
      <alignment horizontal="left" wrapText="1" indent="2"/>
    </xf>
    <xf numFmtId="40" fontId="3" fillId="0" borderId="5" xfId="0" applyNumberFormat="1" applyFont="1" applyBorder="1" applyAlignment="1">
      <alignment vertical="center"/>
    </xf>
    <xf numFmtId="8" fontId="3" fillId="0" borderId="5" xfId="0" applyNumberFormat="1" applyFont="1" applyBorder="1" applyAlignment="1">
      <alignment vertical="center"/>
    </xf>
    <xf numFmtId="0" fontId="0" fillId="4" borderId="0" xfId="0" applyFill="1" applyProtection="1">
      <protection locked="0"/>
    </xf>
    <xf numFmtId="0" fontId="0" fillId="0" borderId="0" xfId="0" applyProtection="1">
      <protection locked="0"/>
    </xf>
    <xf numFmtId="49" fontId="3" fillId="0" borderId="4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3" fillId="0" borderId="5" xfId="0" applyNumberFormat="1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0" xfId="0" applyFill="1" applyBorder="1" applyProtection="1">
      <protection locked="0"/>
    </xf>
    <xf numFmtId="3" fontId="3" fillId="2" borderId="4" xfId="0" applyNumberFormat="1" applyFont="1" applyFill="1" applyBorder="1" applyProtection="1">
      <protection locked="0"/>
    </xf>
    <xf numFmtId="3" fontId="3" fillId="2" borderId="0" xfId="0" applyNumberFormat="1" applyFont="1" applyFill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4" borderId="0" xfId="0" applyFont="1" applyFill="1" applyBorder="1" applyProtection="1">
      <protection locked="0"/>
    </xf>
    <xf numFmtId="0" fontId="0" fillId="0" borderId="5" xfId="0" applyBorder="1" applyProtection="1"/>
    <xf numFmtId="3" fontId="0" fillId="0" borderId="5" xfId="0" applyNumberFormat="1" applyFill="1" applyBorder="1" applyProtection="1"/>
    <xf numFmtId="44" fontId="0" fillId="0" borderId="5" xfId="2" applyFont="1" applyFill="1" applyBorder="1" applyProtection="1"/>
    <xf numFmtId="44" fontId="3" fillId="0" borderId="8" xfId="2" applyFont="1" applyFill="1" applyBorder="1" applyProtection="1"/>
    <xf numFmtId="44" fontId="0" fillId="0" borderId="4" xfId="2" applyFont="1" applyFill="1" applyBorder="1" applyProtection="1"/>
    <xf numFmtId="44" fontId="0" fillId="0" borderId="0" xfId="2" applyFont="1" applyFill="1" applyBorder="1" applyProtection="1"/>
    <xf numFmtId="44" fontId="3" fillId="0" borderId="6" xfId="2" applyFont="1" applyFill="1" applyBorder="1" applyProtection="1"/>
    <xf numFmtId="44" fontId="3" fillId="0" borderId="7" xfId="2" applyFont="1" applyFill="1" applyBorder="1" applyProtection="1"/>
    <xf numFmtId="44" fontId="3" fillId="4" borderId="0" xfId="2" applyFont="1" applyFill="1" applyBorder="1" applyProtection="1"/>
    <xf numFmtId="40" fontId="5" fillId="4" borderId="0" xfId="0" applyNumberFormat="1" applyFont="1" applyFill="1" applyProtection="1"/>
    <xf numFmtId="164" fontId="0" fillId="0" borderId="5" xfId="1" applyNumberFormat="1" applyFont="1" applyBorder="1" applyProtection="1"/>
    <xf numFmtId="0" fontId="0" fillId="4" borderId="0" xfId="0" applyFill="1" applyProtection="1"/>
    <xf numFmtId="44" fontId="0" fillId="0" borderId="4" xfId="0" applyNumberFormat="1" applyBorder="1" applyProtection="1"/>
    <xf numFmtId="44" fontId="0" fillId="0" borderId="0" xfId="0" applyNumberFormat="1" applyBorder="1" applyProtection="1"/>
    <xf numFmtId="44" fontId="0" fillId="0" borderId="5" xfId="2" applyFont="1" applyBorder="1" applyProtection="1"/>
    <xf numFmtId="44" fontId="3" fillId="0" borderId="6" xfId="0" applyNumberFormat="1" applyFont="1" applyBorder="1" applyProtection="1"/>
    <xf numFmtId="44" fontId="3" fillId="0" borderId="7" xfId="0" applyNumberFormat="1" applyFont="1" applyBorder="1" applyProtection="1"/>
    <xf numFmtId="44" fontId="3" fillId="0" borderId="8" xfId="2" applyFont="1" applyBorder="1" applyProtection="1"/>
    <xf numFmtId="44" fontId="3" fillId="4" borderId="0" xfId="0" applyNumberFormat="1" applyFont="1" applyFill="1" applyBorder="1" applyProtection="1"/>
    <xf numFmtId="8" fontId="5" fillId="4" borderId="0" xfId="2" applyNumberFormat="1" applyFont="1" applyFill="1" applyBorder="1" applyProtection="1"/>
    <xf numFmtId="40" fontId="0" fillId="4" borderId="0" xfId="0" applyNumberFormat="1" applyFill="1" applyProtection="1"/>
    <xf numFmtId="0" fontId="0" fillId="0" borderId="0" xfId="0" applyProtection="1"/>
    <xf numFmtId="0" fontId="6" fillId="0" borderId="4" xfId="0" applyFont="1" applyBorder="1" applyProtection="1"/>
    <xf numFmtId="0" fontId="6" fillId="0" borderId="0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0" fillId="4" borderId="12" xfId="0" applyFont="1" applyFill="1" applyBorder="1" applyAlignment="1" applyProtection="1">
      <alignment horizontal="left"/>
    </xf>
    <xf numFmtId="9" fontId="0" fillId="0" borderId="5" xfId="3" applyFont="1" applyBorder="1" applyProtection="1"/>
    <xf numFmtId="44" fontId="0" fillId="0" borderId="4" xfId="2" applyFont="1" applyBorder="1" applyProtection="1"/>
    <xf numFmtId="2" fontId="0" fillId="0" borderId="4" xfId="0" applyNumberFormat="1" applyBorder="1" applyProtection="1"/>
    <xf numFmtId="0" fontId="0" fillId="4" borderId="12" xfId="0" applyFill="1" applyBorder="1" applyProtection="1"/>
    <xf numFmtId="0" fontId="0" fillId="0" borderId="4" xfId="0" applyBorder="1" applyProtection="1"/>
    <xf numFmtId="0" fontId="3" fillId="4" borderId="12" xfId="0" applyFont="1" applyFill="1" applyBorder="1" applyProtection="1"/>
    <xf numFmtId="8" fontId="3" fillId="0" borderId="4" xfId="0" applyNumberFormat="1" applyFont="1" applyBorder="1" applyProtection="1"/>
    <xf numFmtId="8" fontId="3" fillId="0" borderId="0" xfId="0" applyNumberFormat="1" applyFont="1" applyBorder="1" applyProtection="1"/>
    <xf numFmtId="8" fontId="0" fillId="0" borderId="0" xfId="0" applyNumberFormat="1" applyBorder="1" applyProtection="1"/>
    <xf numFmtId="0" fontId="0" fillId="0" borderId="0" xfId="0" applyBorder="1" applyProtection="1"/>
    <xf numFmtId="3" fontId="0" fillId="0" borderId="4" xfId="0" applyNumberFormat="1" applyBorder="1" applyProtection="1"/>
    <xf numFmtId="3" fontId="0" fillId="0" borderId="0" xfId="0" applyNumberFormat="1" applyBorder="1" applyProtection="1"/>
    <xf numFmtId="166" fontId="0" fillId="0" borderId="0" xfId="0" applyNumberFormat="1" applyBorder="1" applyProtection="1"/>
    <xf numFmtId="1" fontId="0" fillId="0" borderId="4" xfId="0" applyNumberFormat="1" applyBorder="1" applyProtection="1"/>
    <xf numFmtId="38" fontId="0" fillId="0" borderId="0" xfId="0" applyNumberFormat="1" applyBorder="1" applyProtection="1"/>
    <xf numFmtId="43" fontId="0" fillId="0" borderId="4" xfId="0" applyNumberFormat="1" applyBorder="1" applyProtection="1"/>
    <xf numFmtId="165" fontId="0" fillId="0" borderId="0" xfId="0" applyNumberFormat="1" applyBorder="1" applyProtection="1"/>
    <xf numFmtId="164" fontId="0" fillId="0" borderId="4" xfId="0" applyNumberFormat="1" applyBorder="1" applyProtection="1"/>
    <xf numFmtId="40" fontId="0" fillId="0" borderId="0" xfId="0" applyNumberFormat="1" applyBorder="1" applyProtection="1"/>
    <xf numFmtId="1" fontId="0" fillId="0" borderId="0" xfId="0" applyNumberFormat="1" applyBorder="1" applyProtection="1"/>
    <xf numFmtId="164" fontId="0" fillId="0" borderId="4" xfId="0" applyNumberFormat="1" applyBorder="1" applyAlignment="1" applyProtection="1"/>
    <xf numFmtId="0" fontId="3" fillId="4" borderId="17" xfId="0" applyFont="1" applyFill="1" applyBorder="1" applyProtection="1"/>
    <xf numFmtId="44" fontId="5" fillId="0" borderId="6" xfId="0" applyNumberFormat="1" applyFont="1" applyBorder="1" applyProtection="1"/>
    <xf numFmtId="44" fontId="5" fillId="0" borderId="7" xfId="0" applyNumberFormat="1" applyFont="1" applyBorder="1" applyProtection="1"/>
    <xf numFmtId="8" fontId="5" fillId="0" borderId="7" xfId="0" applyNumberFormat="1" applyFont="1" applyBorder="1" applyProtection="1"/>
    <xf numFmtId="9" fontId="0" fillId="0" borderId="8" xfId="3" applyFont="1" applyBorder="1" applyProtection="1"/>
    <xf numFmtId="0" fontId="5" fillId="4" borderId="0" xfId="0" applyFont="1" applyFill="1" applyProtection="1"/>
    <xf numFmtId="8" fontId="3" fillId="0" borderId="7" xfId="2" applyNumberFormat="1" applyFont="1" applyBorder="1" applyProtection="1"/>
    <xf numFmtId="0" fontId="5" fillId="0" borderId="0" xfId="0" applyFont="1" applyProtection="1"/>
    <xf numFmtId="49" fontId="3" fillId="4" borderId="0" xfId="0" applyNumberFormat="1" applyFont="1" applyFill="1" applyBorder="1" applyAlignment="1" applyProtection="1">
      <alignment horizontal="center"/>
      <protection locked="0"/>
    </xf>
    <xf numFmtId="49" fontId="3" fillId="4" borderId="0" xfId="0" applyNumberFormat="1" applyFont="1" applyFill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right"/>
      <protection locked="0"/>
    </xf>
    <xf numFmtId="0" fontId="0" fillId="4" borderId="0" xfId="0" applyFill="1" applyBorder="1" applyProtection="1">
      <protection locked="0"/>
    </xf>
    <xf numFmtId="3" fontId="0" fillId="2" borderId="0" xfId="0" applyNumberFormat="1" applyFill="1" applyBorder="1" applyProtection="1">
      <protection locked="0"/>
    </xf>
    <xf numFmtId="44" fontId="0" fillId="2" borderId="0" xfId="2" applyFont="1" applyFill="1" applyBorder="1" applyProtection="1">
      <protection locked="0"/>
    </xf>
    <xf numFmtId="44" fontId="3" fillId="2" borderId="7" xfId="2" applyFont="1" applyFill="1" applyBorder="1" applyProtection="1">
      <protection locked="0"/>
    </xf>
    <xf numFmtId="0" fontId="0" fillId="0" borderId="7" xfId="0" applyBorder="1" applyProtection="1">
      <protection locked="0"/>
    </xf>
    <xf numFmtId="44" fontId="3" fillId="4" borderId="0" xfId="2" applyFont="1" applyFill="1" applyBorder="1" applyProtection="1">
      <protection locked="0"/>
    </xf>
    <xf numFmtId="3" fontId="0" fillId="4" borderId="0" xfId="0" applyNumberFormat="1" applyFill="1" applyBorder="1" applyProtection="1">
      <protection locked="0"/>
    </xf>
    <xf numFmtId="3" fontId="3" fillId="0" borderId="5" xfId="0" applyNumberFormat="1" applyFont="1" applyBorder="1" applyProtection="1"/>
    <xf numFmtId="3" fontId="0" fillId="0" borderId="0" xfId="0" applyNumberFormat="1" applyFill="1" applyBorder="1" applyProtection="1"/>
    <xf numFmtId="44" fontId="3" fillId="0" borderId="5" xfId="2" applyFont="1" applyBorder="1" applyProtection="1"/>
    <xf numFmtId="0" fontId="2" fillId="4" borderId="0" xfId="0" applyFont="1" applyFill="1" applyBorder="1" applyAlignment="1" applyProtection="1">
      <alignment horizontal="center"/>
    </xf>
    <xf numFmtId="44" fontId="0" fillId="4" borderId="0" xfId="0" applyNumberFormat="1" applyFont="1" applyFill="1" applyBorder="1" applyAlignment="1" applyProtection="1">
      <alignment horizontal="center"/>
    </xf>
    <xf numFmtId="0" fontId="3" fillId="4" borderId="13" xfId="0" applyFont="1" applyFill="1" applyBorder="1" applyAlignment="1" applyProtection="1">
      <alignment horizontal="center"/>
    </xf>
    <xf numFmtId="0" fontId="0" fillId="4" borderId="13" xfId="0" applyFont="1" applyFill="1" applyBorder="1" applyAlignment="1" applyProtection="1">
      <alignment horizontal="center"/>
    </xf>
    <xf numFmtId="44" fontId="0" fillId="4" borderId="13" xfId="0" applyNumberFormat="1" applyFont="1" applyFill="1" applyBorder="1" applyAlignment="1" applyProtection="1">
      <alignment horizontal="center"/>
    </xf>
    <xf numFmtId="44" fontId="0" fillId="4" borderId="0" xfId="0" applyNumberFormat="1" applyFill="1" applyBorder="1" applyProtection="1"/>
    <xf numFmtId="0" fontId="0" fillId="4" borderId="13" xfId="0" applyFill="1" applyBorder="1" applyProtection="1"/>
    <xf numFmtId="44" fontId="0" fillId="4" borderId="13" xfId="0" applyNumberFormat="1" applyFill="1" applyBorder="1" applyProtection="1"/>
    <xf numFmtId="44" fontId="4" fillId="4" borderId="0" xfId="0" applyNumberFormat="1" applyFont="1" applyFill="1" applyBorder="1" applyProtection="1"/>
    <xf numFmtId="0" fontId="3" fillId="4" borderId="13" xfId="0" applyFont="1" applyFill="1" applyBorder="1" applyProtection="1"/>
    <xf numFmtId="0" fontId="3" fillId="4" borderId="0" xfId="0" applyFont="1" applyFill="1" applyProtection="1"/>
    <xf numFmtId="44" fontId="4" fillId="4" borderId="13" xfId="0" applyNumberFormat="1" applyFont="1" applyFill="1" applyBorder="1" applyProtection="1"/>
    <xf numFmtId="0" fontId="3" fillId="0" borderId="0" xfId="0" applyFont="1" applyProtection="1"/>
    <xf numFmtId="0" fontId="0" fillId="4" borderId="0" xfId="0" applyFill="1" applyBorder="1" applyProtection="1"/>
    <xf numFmtId="164" fontId="0" fillId="4" borderId="0" xfId="1" applyNumberFormat="1" applyFont="1" applyFill="1" applyBorder="1" applyProtection="1"/>
    <xf numFmtId="164" fontId="0" fillId="4" borderId="13" xfId="1" applyNumberFormat="1" applyFont="1" applyFill="1" applyBorder="1" applyProtection="1"/>
    <xf numFmtId="44" fontId="3" fillId="4" borderId="0" xfId="0" applyNumberFormat="1" applyFont="1" applyFill="1" applyProtection="1"/>
    <xf numFmtId="44" fontId="0" fillId="4" borderId="0" xfId="0" applyNumberFormat="1" applyFill="1" applyProtection="1"/>
    <xf numFmtId="43" fontId="0" fillId="4" borderId="0" xfId="1" applyNumberFormat="1" applyFont="1" applyFill="1" applyBorder="1" applyProtection="1"/>
    <xf numFmtId="43" fontId="0" fillId="4" borderId="13" xfId="1" applyNumberFormat="1" applyFont="1" applyFill="1" applyBorder="1" applyProtection="1"/>
    <xf numFmtId="1" fontId="0" fillId="4" borderId="0" xfId="0" applyNumberFormat="1" applyFill="1" applyBorder="1" applyProtection="1"/>
    <xf numFmtId="1" fontId="0" fillId="4" borderId="13" xfId="0" applyNumberFormat="1" applyFill="1" applyBorder="1" applyProtection="1"/>
    <xf numFmtId="0" fontId="3" fillId="4" borderId="0" xfId="0" applyFont="1" applyFill="1" applyBorder="1" applyProtection="1"/>
    <xf numFmtId="0" fontId="0" fillId="4" borderId="15" xfId="0" applyFill="1" applyBorder="1" applyProtection="1"/>
    <xf numFmtId="0" fontId="0" fillId="4" borderId="16" xfId="0" applyFill="1" applyBorder="1" applyProtection="1"/>
    <xf numFmtId="0" fontId="0" fillId="4" borderId="14" xfId="0" applyFill="1" applyBorder="1" applyProtection="1"/>
    <xf numFmtId="3" fontId="3" fillId="0" borderId="4" xfId="0" applyNumberFormat="1" applyFont="1" applyFill="1" applyBorder="1" applyProtection="1">
      <protection locked="0"/>
    </xf>
    <xf numFmtId="3" fontId="3" fillId="0" borderId="0" xfId="0" applyNumberFormat="1" applyFont="1" applyFill="1" applyBorder="1" applyProtection="1">
      <protection locked="0"/>
    </xf>
    <xf numFmtId="0" fontId="2" fillId="6" borderId="6" xfId="0" applyFont="1" applyFill="1" applyBorder="1" applyAlignment="1" applyProtection="1">
      <alignment horizontal="center"/>
    </xf>
    <xf numFmtId="0" fontId="2" fillId="6" borderId="7" xfId="0" applyFont="1" applyFill="1" applyBorder="1" applyAlignment="1" applyProtection="1">
      <alignment horizontal="center"/>
    </xf>
    <xf numFmtId="0" fontId="2" fillId="6" borderId="8" xfId="0" applyFont="1" applyFill="1" applyBorder="1" applyAlignment="1" applyProtection="1">
      <alignment horizontal="center"/>
    </xf>
    <xf numFmtId="0" fontId="3" fillId="4" borderId="0" xfId="0" applyFont="1" applyFill="1" applyAlignment="1" applyProtection="1"/>
    <xf numFmtId="0" fontId="3" fillId="0" borderId="6" xfId="0" applyFont="1" applyBorder="1" applyProtection="1"/>
    <xf numFmtId="40" fontId="3" fillId="4" borderId="0" xfId="0" applyNumberFormat="1" applyFont="1" applyFill="1" applyAlignment="1" applyProtection="1">
      <alignment wrapText="1"/>
    </xf>
    <xf numFmtId="3" fontId="0" fillId="0" borderId="5" xfId="0" applyNumberFormat="1" applyBorder="1" applyProtection="1"/>
    <xf numFmtId="49" fontId="20" fillId="0" borderId="4" xfId="0" applyNumberFormat="1" applyFont="1" applyBorder="1" applyAlignment="1" applyProtection="1">
      <alignment horizontal="center"/>
      <protection locked="0"/>
    </xf>
    <xf numFmtId="49" fontId="20" fillId="0" borderId="1" xfId="0" applyNumberFormat="1" applyFont="1" applyBorder="1" applyAlignment="1" applyProtection="1">
      <alignment horizontal="center"/>
      <protection locked="0"/>
    </xf>
    <xf numFmtId="49" fontId="20" fillId="0" borderId="2" xfId="0" applyNumberFormat="1" applyFont="1" applyBorder="1" applyAlignment="1" applyProtection="1">
      <alignment horizontal="center"/>
      <protection locked="0"/>
    </xf>
    <xf numFmtId="49" fontId="20" fillId="0" borderId="3" xfId="0" applyNumberFormat="1" applyFont="1" applyBorder="1" applyAlignment="1" applyProtection="1">
      <alignment horizontal="center"/>
      <protection locked="0"/>
    </xf>
    <xf numFmtId="0" fontId="21" fillId="4" borderId="0" xfId="0" applyFont="1" applyFill="1" applyProtection="1">
      <protection locked="0"/>
    </xf>
    <xf numFmtId="0" fontId="21" fillId="0" borderId="0" xfId="0" applyFont="1" applyProtection="1">
      <protection locked="0"/>
    </xf>
    <xf numFmtId="49" fontId="3" fillId="0" borderId="5" xfId="0" applyNumberFormat="1" applyFont="1" applyBorder="1" applyAlignment="1" applyProtection="1">
      <alignment horizontal="center"/>
    </xf>
    <xf numFmtId="49" fontId="20" fillId="0" borderId="0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9" fontId="20" fillId="0" borderId="5" xfId="0" applyNumberFormat="1" applyFont="1" applyBorder="1" applyAlignment="1" applyProtection="1">
      <alignment horizontal="center"/>
    </xf>
    <xf numFmtId="40" fontId="3" fillId="4" borderId="0" xfId="0" applyNumberFormat="1" applyFont="1" applyFill="1" applyProtection="1"/>
    <xf numFmtId="0" fontId="0" fillId="4" borderId="0" xfId="0" applyFill="1" applyBorder="1" applyAlignment="1"/>
    <xf numFmtId="0" fontId="0" fillId="4" borderId="0" xfId="0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12" fillId="3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3" fillId="4" borderId="9" xfId="0" applyFont="1" applyFill="1" applyBorder="1" applyAlignment="1" applyProtection="1">
      <alignment horizontal="center"/>
    </xf>
    <xf numFmtId="0" fontId="3" fillId="4" borderId="10" xfId="0" applyFont="1" applyFill="1" applyBorder="1" applyAlignment="1" applyProtection="1">
      <alignment horizontal="center"/>
    </xf>
    <xf numFmtId="0" fontId="3" fillId="4" borderId="11" xfId="0" applyFont="1" applyFill="1" applyBorder="1" applyAlignment="1" applyProtection="1">
      <alignment horizontal="center"/>
    </xf>
    <xf numFmtId="0" fontId="0" fillId="4" borderId="10" xfId="0" applyFont="1" applyFill="1" applyBorder="1" applyAlignment="1" applyProtection="1">
      <alignment horizontal="center"/>
    </xf>
    <xf numFmtId="0" fontId="0" fillId="4" borderId="1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 applyProtection="1">
      <alignment horizontal="center"/>
      <protection locked="0"/>
    </xf>
    <xf numFmtId="0" fontId="2" fillId="6" borderId="2" xfId="0" applyFont="1" applyFill="1" applyBorder="1" applyAlignment="1" applyProtection="1">
      <alignment horizontal="center"/>
      <protection locked="0"/>
    </xf>
    <xf numFmtId="0" fontId="2" fillId="6" borderId="3" xfId="0" applyFont="1" applyFill="1" applyBorder="1" applyAlignment="1" applyProtection="1">
      <alignment horizontal="center"/>
      <protection locked="0"/>
    </xf>
    <xf numFmtId="0" fontId="16" fillId="6" borderId="4" xfId="0" applyFont="1" applyFill="1" applyBorder="1" applyAlignment="1" applyProtection="1">
      <alignment horizontal="center"/>
      <protection locked="0"/>
    </xf>
    <xf numFmtId="0" fontId="16" fillId="6" borderId="0" xfId="0" applyFont="1" applyFill="1" applyBorder="1" applyAlignment="1" applyProtection="1">
      <alignment horizontal="center"/>
      <protection locked="0"/>
    </xf>
    <xf numFmtId="0" fontId="16" fillId="6" borderId="5" xfId="0" applyFont="1" applyFill="1" applyBorder="1" applyAlignment="1" applyProtection="1">
      <alignment horizontal="center"/>
      <protection locked="0"/>
    </xf>
    <xf numFmtId="0" fontId="11" fillId="3" borderId="4" xfId="0" applyFont="1" applyFill="1" applyBorder="1" applyAlignment="1" applyProtection="1">
      <alignment horizontal="center"/>
      <protection locked="0"/>
    </xf>
    <xf numFmtId="0" fontId="11" fillId="3" borderId="0" xfId="0" applyFont="1" applyFill="1" applyBorder="1" applyAlignment="1" applyProtection="1">
      <alignment horizontal="center"/>
      <protection locked="0"/>
    </xf>
    <xf numFmtId="0" fontId="11" fillId="3" borderId="5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  <protection locked="0"/>
    </xf>
    <xf numFmtId="0" fontId="8" fillId="3" borderId="5" xfId="0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center"/>
      <protection locked="0"/>
    </xf>
    <xf numFmtId="0" fontId="9" fillId="3" borderId="5" xfId="0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14" fillId="6" borderId="7" xfId="0" applyFont="1" applyFill="1" applyBorder="1" applyAlignment="1" applyProtection="1">
      <alignment horizontal="center"/>
    </xf>
    <xf numFmtId="0" fontId="0" fillId="2" borderId="4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18" fillId="3" borderId="1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19" fillId="3" borderId="5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left" vertical="center" wrapText="1"/>
    </xf>
    <xf numFmtId="0" fontId="17" fillId="4" borderId="8" xfId="0" applyFont="1" applyFill="1" applyBorder="1" applyAlignment="1">
      <alignment horizontal="left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304931</xdr:colOff>
      <xdr:row>0</xdr:row>
      <xdr:rowOff>129474</xdr:rowOff>
    </xdr:from>
    <xdr:to>
      <xdr:col>5</xdr:col>
      <xdr:colOff>231621</xdr:colOff>
      <xdr:row>3</xdr:row>
      <xdr:rowOff>133272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7A4485-3B3B-4BCB-B358-1FD6B6058A2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931" y="129474"/>
          <a:ext cx="2981259" cy="6505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935B7-5D96-4FD1-B572-4B95A70ECAFA}">
  <dimension ref="A1:AP72"/>
  <sheetViews>
    <sheetView tabSelected="1" zoomScale="120" zoomScaleNormal="120" workbookViewId="0">
      <selection activeCell="A24" sqref="A24:O24"/>
    </sheetView>
  </sheetViews>
  <sheetFormatPr defaultRowHeight="14.5" x14ac:dyDescent="0.35"/>
  <cols>
    <col min="10" max="10" width="12.36328125" customWidth="1"/>
    <col min="16" max="42" width="8.90625" style="3"/>
  </cols>
  <sheetData>
    <row r="1" spans="1:42" ht="21" x14ac:dyDescent="0.5">
      <c r="A1" s="6"/>
      <c r="B1" s="7"/>
      <c r="C1" s="7"/>
      <c r="D1" s="7"/>
      <c r="E1" s="7"/>
      <c r="F1" s="8"/>
      <c r="G1" s="171" t="s">
        <v>77</v>
      </c>
      <c r="H1" s="172"/>
      <c r="I1" s="172"/>
      <c r="J1" s="172"/>
      <c r="K1" s="172"/>
      <c r="L1" s="172"/>
      <c r="M1" s="172"/>
      <c r="N1" s="172"/>
      <c r="O1" s="173"/>
    </row>
    <row r="2" spans="1:42" x14ac:dyDescent="0.35">
      <c r="A2" s="9"/>
      <c r="B2" s="4"/>
      <c r="C2" s="4"/>
      <c r="D2" s="4"/>
      <c r="E2" s="4"/>
      <c r="F2" s="10"/>
      <c r="G2" s="174" t="s">
        <v>50</v>
      </c>
      <c r="H2" s="175"/>
      <c r="I2" s="175"/>
      <c r="J2" s="175"/>
      <c r="K2" s="175"/>
      <c r="L2" s="175"/>
      <c r="M2" s="175"/>
      <c r="N2" s="175"/>
      <c r="O2" s="176"/>
    </row>
    <row r="3" spans="1:42" x14ac:dyDescent="0.35">
      <c r="A3" s="9"/>
      <c r="B3" s="4"/>
      <c r="C3" s="4"/>
      <c r="D3" s="4"/>
      <c r="E3" s="4"/>
      <c r="F3" s="10"/>
      <c r="G3" s="177" t="s">
        <v>82</v>
      </c>
      <c r="H3" s="178"/>
      <c r="I3" s="178"/>
      <c r="J3" s="178"/>
      <c r="K3" s="178"/>
      <c r="L3" s="178"/>
      <c r="M3" s="178"/>
      <c r="N3" s="178"/>
      <c r="O3" s="179"/>
    </row>
    <row r="4" spans="1:42" x14ac:dyDescent="0.35">
      <c r="A4" s="9"/>
      <c r="B4" s="4"/>
      <c r="C4" s="4"/>
      <c r="D4" s="4"/>
      <c r="E4" s="4"/>
      <c r="F4" s="10"/>
      <c r="G4" s="177"/>
      <c r="H4" s="178"/>
      <c r="I4" s="178"/>
      <c r="J4" s="178"/>
      <c r="K4" s="178"/>
      <c r="L4" s="178"/>
      <c r="M4" s="178"/>
      <c r="N4" s="178"/>
      <c r="O4" s="179"/>
    </row>
    <row r="5" spans="1:42" ht="16.75" customHeight="1" thickBot="1" x14ac:dyDescent="0.4">
      <c r="A5" s="11"/>
      <c r="B5" s="5"/>
      <c r="C5" s="5"/>
      <c r="D5" s="5"/>
      <c r="E5" s="5"/>
      <c r="F5" s="12"/>
      <c r="G5" s="180"/>
      <c r="H5" s="181"/>
      <c r="I5" s="181"/>
      <c r="J5" s="181"/>
      <c r="K5" s="181"/>
      <c r="L5" s="181"/>
      <c r="M5" s="181"/>
      <c r="N5" s="181"/>
      <c r="O5" s="182"/>
    </row>
    <row r="6" spans="1:42" x14ac:dyDescent="0.3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42" s="13" customFormat="1" ht="28.75" customHeight="1" x14ac:dyDescent="0.35">
      <c r="A7" s="183" t="s">
        <v>78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5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</row>
    <row r="8" spans="1:42" s="3" customFormat="1" x14ac:dyDescent="0.35">
      <c r="A8" s="9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10"/>
    </row>
    <row r="9" spans="1:42" ht="30" customHeight="1" x14ac:dyDescent="0.35">
      <c r="A9" s="186" t="s">
        <v>83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8"/>
    </row>
    <row r="10" spans="1:42" s="3" customFormat="1" x14ac:dyDescent="0.35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10"/>
    </row>
    <row r="11" spans="1:42" s="3" customFormat="1" x14ac:dyDescent="0.35">
      <c r="A11" s="170" t="s">
        <v>84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9"/>
    </row>
    <row r="12" spans="1:42" s="3" customFormat="1" x14ac:dyDescent="0.35">
      <c r="A12" s="15"/>
      <c r="B12" s="16"/>
      <c r="C12" s="166" t="s">
        <v>51</v>
      </c>
      <c r="D12" s="166"/>
      <c r="E12" s="166"/>
      <c r="F12" s="166"/>
      <c r="G12" s="166"/>
      <c r="H12" s="166"/>
      <c r="I12" s="166"/>
      <c r="J12" s="166"/>
      <c r="K12" s="16"/>
      <c r="L12" s="16"/>
      <c r="M12" s="16"/>
      <c r="N12" s="16"/>
      <c r="O12" s="17"/>
    </row>
    <row r="13" spans="1:42" s="3" customFormat="1" x14ac:dyDescent="0.35">
      <c r="A13" s="9"/>
      <c r="B13" s="4"/>
      <c r="C13" s="166" t="s">
        <v>52</v>
      </c>
      <c r="D13" s="166"/>
      <c r="E13" s="166"/>
      <c r="F13" s="166"/>
      <c r="G13" s="166"/>
      <c r="H13" s="166"/>
      <c r="I13" s="166"/>
      <c r="J13" s="166"/>
      <c r="K13" s="4"/>
      <c r="L13" s="4"/>
      <c r="M13" s="4"/>
      <c r="N13" s="4"/>
      <c r="O13" s="10"/>
    </row>
    <row r="14" spans="1:42" s="3" customFormat="1" x14ac:dyDescent="0.35">
      <c r="A14" s="9"/>
      <c r="B14" s="4"/>
      <c r="C14" s="166" t="s">
        <v>53</v>
      </c>
      <c r="D14" s="166"/>
      <c r="E14" s="166"/>
      <c r="F14" s="166"/>
      <c r="G14" s="166"/>
      <c r="H14" s="166"/>
      <c r="I14" s="166"/>
      <c r="J14" s="166"/>
      <c r="K14" s="4"/>
      <c r="L14" s="4"/>
      <c r="M14" s="4"/>
      <c r="N14" s="4"/>
      <c r="O14" s="10"/>
    </row>
    <row r="15" spans="1:42" s="3" customFormat="1" x14ac:dyDescent="0.35">
      <c r="A15" s="9"/>
      <c r="B15" s="4"/>
      <c r="C15" s="166" t="s">
        <v>54</v>
      </c>
      <c r="D15" s="166"/>
      <c r="E15" s="166"/>
      <c r="F15" s="166"/>
      <c r="G15" s="166"/>
      <c r="H15" s="166"/>
      <c r="I15" s="166"/>
      <c r="J15" s="166"/>
      <c r="K15" s="4"/>
      <c r="L15" s="4"/>
      <c r="M15" s="4"/>
      <c r="N15" s="4"/>
      <c r="O15" s="10"/>
    </row>
    <row r="16" spans="1:42" s="3" customFormat="1" x14ac:dyDescent="0.35">
      <c r="A16" s="9"/>
      <c r="B16" s="4"/>
      <c r="C16" s="166" t="s">
        <v>55</v>
      </c>
      <c r="D16" s="166"/>
      <c r="E16" s="166"/>
      <c r="F16" s="166"/>
      <c r="G16" s="166"/>
      <c r="H16" s="166"/>
      <c r="I16" s="166"/>
      <c r="J16" s="166"/>
      <c r="K16" s="4"/>
      <c r="L16" s="4"/>
      <c r="M16" s="4"/>
      <c r="N16" s="4"/>
      <c r="O16" s="10"/>
    </row>
    <row r="17" spans="1:15" s="3" customFormat="1" x14ac:dyDescent="0.35">
      <c r="A17" s="9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10"/>
    </row>
    <row r="18" spans="1:15" s="3" customFormat="1" x14ac:dyDescent="0.35">
      <c r="A18" s="170" t="s">
        <v>56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9"/>
    </row>
    <row r="19" spans="1:15" s="3" customFormat="1" x14ac:dyDescent="0.35">
      <c r="A19" s="15"/>
      <c r="B19" s="16"/>
      <c r="C19" s="166" t="s">
        <v>85</v>
      </c>
      <c r="D19" s="166"/>
      <c r="E19" s="166"/>
      <c r="F19" s="166"/>
      <c r="G19" s="166"/>
      <c r="H19" s="166"/>
      <c r="I19" s="166"/>
      <c r="J19" s="166"/>
      <c r="K19" s="16"/>
      <c r="L19" s="16"/>
      <c r="M19" s="16"/>
      <c r="N19" s="16"/>
      <c r="O19" s="17"/>
    </row>
    <row r="20" spans="1:15" s="3" customFormat="1" x14ac:dyDescent="0.35">
      <c r="A20" s="9"/>
      <c r="B20" s="4"/>
      <c r="C20" s="166" t="s">
        <v>57</v>
      </c>
      <c r="D20" s="166"/>
      <c r="E20" s="166"/>
      <c r="F20" s="166"/>
      <c r="G20" s="166"/>
      <c r="H20" s="166"/>
      <c r="I20" s="166"/>
      <c r="J20" s="166"/>
      <c r="K20" s="4"/>
      <c r="L20" s="4"/>
      <c r="M20" s="4"/>
      <c r="N20" s="4"/>
      <c r="O20" s="10"/>
    </row>
    <row r="21" spans="1:15" s="3" customFormat="1" x14ac:dyDescent="0.35">
      <c r="A21" s="9"/>
      <c r="B21" s="4"/>
      <c r="C21" s="167" t="s">
        <v>58</v>
      </c>
      <c r="D21" s="167"/>
      <c r="E21" s="167"/>
      <c r="F21" s="167"/>
      <c r="G21" s="167"/>
      <c r="H21" s="167"/>
      <c r="I21" s="167"/>
      <c r="J21" s="167"/>
      <c r="K21" s="167"/>
      <c r="L21" s="167"/>
      <c r="M21" s="4"/>
      <c r="N21" s="4"/>
      <c r="O21" s="10"/>
    </row>
    <row r="22" spans="1:15" s="3" customFormat="1" x14ac:dyDescent="0.35">
      <c r="A22" s="9"/>
      <c r="B22" s="4"/>
      <c r="C22" s="166" t="s">
        <v>59</v>
      </c>
      <c r="D22" s="166"/>
      <c r="E22" s="166"/>
      <c r="F22" s="166"/>
      <c r="G22" s="166"/>
      <c r="H22" s="166"/>
      <c r="I22" s="166"/>
      <c r="J22" s="166"/>
      <c r="K22" s="4"/>
      <c r="L22" s="4"/>
      <c r="M22" s="4"/>
      <c r="N22" s="4"/>
      <c r="O22" s="10"/>
    </row>
    <row r="23" spans="1:15" s="3" customFormat="1" x14ac:dyDescent="0.35">
      <c r="A23" s="9"/>
      <c r="B23" s="4"/>
      <c r="C23" s="166" t="s">
        <v>10</v>
      </c>
      <c r="D23" s="166"/>
      <c r="E23" s="166"/>
      <c r="F23" s="166"/>
      <c r="G23" s="166"/>
      <c r="H23" s="166"/>
      <c r="I23" s="166"/>
      <c r="J23" s="166"/>
      <c r="K23" s="4"/>
      <c r="L23" s="4"/>
      <c r="M23" s="4"/>
      <c r="N23" s="4"/>
      <c r="O23" s="10"/>
    </row>
    <row r="24" spans="1:15" s="3" customFormat="1" x14ac:dyDescent="0.35">
      <c r="A24" s="168" t="s">
        <v>86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9"/>
    </row>
    <row r="25" spans="1:15" s="3" customFormat="1" x14ac:dyDescent="0.35">
      <c r="A25" s="9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0"/>
    </row>
    <row r="26" spans="1:15" s="3" customFormat="1" x14ac:dyDescent="0.35">
      <c r="A26" s="168" t="s">
        <v>61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9"/>
    </row>
    <row r="27" spans="1:15" s="3" customFormat="1" ht="15" thickBot="1" x14ac:dyDescent="0.4">
      <c r="A27" s="1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2"/>
    </row>
    <row r="28" spans="1:15" s="3" customFormat="1" x14ac:dyDescent="0.35">
      <c r="A28" s="3" t="s">
        <v>79</v>
      </c>
    </row>
    <row r="29" spans="1:15" s="3" customFormat="1" x14ac:dyDescent="0.35"/>
    <row r="30" spans="1:15" s="3" customFormat="1" x14ac:dyDescent="0.35"/>
    <row r="31" spans="1:15" s="3" customFormat="1" x14ac:dyDescent="0.35"/>
    <row r="32" spans="1:15" s="3" customFormat="1" x14ac:dyDescent="0.35"/>
    <row r="33" s="3" customFormat="1" x14ac:dyDescent="0.35"/>
    <row r="34" s="3" customFormat="1" x14ac:dyDescent="0.35"/>
    <row r="35" s="3" customFormat="1" x14ac:dyDescent="0.35"/>
    <row r="36" s="3" customFormat="1" x14ac:dyDescent="0.35"/>
    <row r="37" s="3" customFormat="1" x14ac:dyDescent="0.35"/>
    <row r="38" s="3" customFormat="1" x14ac:dyDescent="0.35"/>
    <row r="39" s="3" customFormat="1" x14ac:dyDescent="0.35"/>
    <row r="40" s="3" customFormat="1" x14ac:dyDescent="0.35"/>
    <row r="41" s="3" customFormat="1" x14ac:dyDescent="0.35"/>
    <row r="42" s="3" customFormat="1" x14ac:dyDescent="0.35"/>
    <row r="43" s="3" customFormat="1" x14ac:dyDescent="0.35"/>
    <row r="44" s="3" customFormat="1" x14ac:dyDescent="0.35"/>
    <row r="45" s="3" customFormat="1" x14ac:dyDescent="0.35"/>
    <row r="46" s="3" customFormat="1" x14ac:dyDescent="0.35"/>
    <row r="47" s="3" customFormat="1" x14ac:dyDescent="0.35"/>
    <row r="48" s="3" customFormat="1" x14ac:dyDescent="0.35"/>
    <row r="49" s="3" customFormat="1" x14ac:dyDescent="0.35"/>
    <row r="50" s="3" customFormat="1" x14ac:dyDescent="0.35"/>
    <row r="51" s="3" customFormat="1" x14ac:dyDescent="0.35"/>
    <row r="52" s="3" customFormat="1" x14ac:dyDescent="0.35"/>
    <row r="53" s="3" customFormat="1" x14ac:dyDescent="0.35"/>
    <row r="54" s="3" customFormat="1" x14ac:dyDescent="0.35"/>
    <row r="55" s="3" customFormat="1" x14ac:dyDescent="0.35"/>
    <row r="56" s="3" customFormat="1" x14ac:dyDescent="0.35"/>
    <row r="57" s="3" customFormat="1" x14ac:dyDescent="0.35"/>
    <row r="58" s="3" customFormat="1" x14ac:dyDescent="0.35"/>
    <row r="59" s="3" customFormat="1" x14ac:dyDescent="0.35"/>
    <row r="60" s="3" customFormat="1" x14ac:dyDescent="0.35"/>
    <row r="61" s="3" customFormat="1" x14ac:dyDescent="0.35"/>
    <row r="62" s="3" customFormat="1" x14ac:dyDescent="0.35"/>
    <row r="63" s="3" customFormat="1" x14ac:dyDescent="0.35"/>
    <row r="64" s="3" customFormat="1" x14ac:dyDescent="0.35"/>
    <row r="65" s="3" customFormat="1" x14ac:dyDescent="0.35"/>
    <row r="66" s="3" customFormat="1" x14ac:dyDescent="0.35"/>
    <row r="67" s="3" customFormat="1" x14ac:dyDescent="0.35"/>
    <row r="68" s="3" customFormat="1" x14ac:dyDescent="0.35"/>
    <row r="69" s="3" customFormat="1" x14ac:dyDescent="0.35"/>
    <row r="70" s="3" customFormat="1" x14ac:dyDescent="0.35"/>
    <row r="71" s="3" customFormat="1" x14ac:dyDescent="0.35"/>
    <row r="72" s="3" customFormat="1" x14ac:dyDescent="0.35"/>
  </sheetData>
  <mergeCells count="19">
    <mergeCell ref="A11:O11"/>
    <mergeCell ref="C13:J13"/>
    <mergeCell ref="C14:J14"/>
    <mergeCell ref="C15:J15"/>
    <mergeCell ref="C12:J12"/>
    <mergeCell ref="G1:O1"/>
    <mergeCell ref="G2:O2"/>
    <mergeCell ref="G3:O5"/>
    <mergeCell ref="A7:O7"/>
    <mergeCell ref="A9:O9"/>
    <mergeCell ref="C22:J22"/>
    <mergeCell ref="C23:J23"/>
    <mergeCell ref="C21:L21"/>
    <mergeCell ref="A26:O26"/>
    <mergeCell ref="C16:J16"/>
    <mergeCell ref="A24:O24"/>
    <mergeCell ref="A18:O18"/>
    <mergeCell ref="C19:J19"/>
    <mergeCell ref="C20:J20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34DB9-9C30-44F2-BFC8-1902957AB91C}">
  <dimension ref="A1:AR50"/>
  <sheetViews>
    <sheetView zoomScale="90" zoomScaleNormal="90" workbookViewId="0">
      <selection activeCell="L6" sqref="L6"/>
    </sheetView>
  </sheetViews>
  <sheetFormatPr defaultColWidth="8.90625" defaultRowHeight="14.5" x14ac:dyDescent="0.35"/>
  <cols>
    <col min="1" max="1" width="20.1796875" style="38" bestFit="1" customWidth="1"/>
    <col min="2" max="5" width="12.90625" style="38" bestFit="1" customWidth="1"/>
    <col min="6" max="6" width="7.6328125" style="37" customWidth="1"/>
    <col min="7" max="7" width="20.1796875" style="38" bestFit="1" customWidth="1"/>
    <col min="8" max="8" width="12.90625" style="38" bestFit="1" customWidth="1"/>
    <col min="9" max="9" width="11.90625" style="38" bestFit="1" customWidth="1"/>
    <col min="10" max="10" width="12.90625" style="38" bestFit="1" customWidth="1"/>
    <col min="11" max="11" width="20.1796875" style="38" bestFit="1" customWidth="1"/>
    <col min="12" max="12" width="13.1796875" style="38" bestFit="1" customWidth="1"/>
    <col min="13" max="13" width="8.90625" style="37"/>
    <col min="14" max="14" width="10.81640625" style="37" bestFit="1" customWidth="1"/>
    <col min="15" max="44" width="8.90625" style="37"/>
    <col min="45" max="16384" width="8.90625" style="38"/>
  </cols>
  <sheetData>
    <row r="1" spans="1:44" x14ac:dyDescent="0.35">
      <c r="A1" s="194" t="s">
        <v>17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6"/>
    </row>
    <row r="2" spans="1:44" x14ac:dyDescent="0.35">
      <c r="A2" s="203" t="s">
        <v>62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5"/>
    </row>
    <row r="3" spans="1:44" s="108" customFormat="1" x14ac:dyDescent="0.35">
      <c r="A3" s="39"/>
      <c r="B3" s="40" t="s">
        <v>0</v>
      </c>
      <c r="C3" s="40" t="s">
        <v>1</v>
      </c>
      <c r="D3" s="40" t="s">
        <v>2</v>
      </c>
      <c r="E3" s="161" t="s">
        <v>91</v>
      </c>
      <c r="F3" s="106"/>
      <c r="G3" s="39" t="s">
        <v>7</v>
      </c>
      <c r="H3" s="40" t="s">
        <v>8</v>
      </c>
      <c r="I3" s="40" t="s">
        <v>9</v>
      </c>
      <c r="J3" s="162" t="s">
        <v>92</v>
      </c>
      <c r="K3" s="40"/>
      <c r="L3" s="164" t="s">
        <v>93</v>
      </c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</row>
    <row r="4" spans="1:44" s="108" customFormat="1" x14ac:dyDescent="0.35">
      <c r="A4" s="39"/>
      <c r="B4" s="40"/>
      <c r="C4" s="40"/>
      <c r="D4" s="40"/>
      <c r="E4" s="161"/>
      <c r="F4" s="106"/>
      <c r="G4" s="39"/>
      <c r="H4" s="40"/>
      <c r="I4" s="40"/>
      <c r="J4" s="163"/>
      <c r="K4" s="40"/>
      <c r="L4" s="161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</row>
    <row r="5" spans="1:44" x14ac:dyDescent="0.35">
      <c r="A5" s="42" t="s">
        <v>23</v>
      </c>
      <c r="B5" s="109"/>
      <c r="C5" s="109"/>
      <c r="D5" s="109"/>
      <c r="E5" s="51">
        <f>SUM(B5:D5)</f>
        <v>0</v>
      </c>
      <c r="F5" s="110"/>
      <c r="G5" s="109"/>
      <c r="H5" s="109"/>
      <c r="I5" s="109"/>
      <c r="J5" s="86">
        <f>SUM(G5:I5)</f>
        <v>0</v>
      </c>
      <c r="K5" s="43"/>
      <c r="L5" s="117">
        <f>SUM(J5,E5)</f>
        <v>0</v>
      </c>
    </row>
    <row r="6" spans="1:44" x14ac:dyDescent="0.35">
      <c r="A6" s="42" t="s">
        <v>3</v>
      </c>
      <c r="B6" s="111"/>
      <c r="C6" s="111"/>
      <c r="D6" s="111"/>
      <c r="E6" s="52">
        <f>SUM(B6:D6)</f>
        <v>0</v>
      </c>
      <c r="F6" s="110"/>
      <c r="G6" s="111"/>
      <c r="H6" s="111"/>
      <c r="I6" s="111"/>
      <c r="J6" s="118">
        <f>SUM(G6:I6)</f>
        <v>0</v>
      </c>
      <c r="K6" s="43"/>
      <c r="L6" s="117">
        <f>SUM(J6,E6)</f>
        <v>0</v>
      </c>
    </row>
    <row r="7" spans="1:44" x14ac:dyDescent="0.35">
      <c r="A7" s="42" t="s">
        <v>4</v>
      </c>
      <c r="B7" s="111"/>
      <c r="C7" s="111"/>
      <c r="D7" s="111"/>
      <c r="E7" s="52">
        <f t="shared" ref="E7:E9" si="0">SUM(B7:D7)</f>
        <v>0</v>
      </c>
      <c r="F7" s="110"/>
      <c r="G7" s="111"/>
      <c r="H7" s="111"/>
      <c r="I7" s="111"/>
      <c r="J7" s="118">
        <f t="shared" ref="J7" si="1">SUM(G7:I7)</f>
        <v>0</v>
      </c>
      <c r="K7" s="43"/>
      <c r="L7" s="117">
        <f t="shared" ref="L7:L9" si="2">SUM(J7,E7)</f>
        <v>0</v>
      </c>
    </row>
    <row r="8" spans="1:44" x14ac:dyDescent="0.35">
      <c r="A8" s="42" t="s">
        <v>5</v>
      </c>
      <c r="B8" s="112"/>
      <c r="C8" s="112"/>
      <c r="D8" s="112"/>
      <c r="E8" s="53">
        <f>SUM(B8:D8)</f>
        <v>0</v>
      </c>
      <c r="F8" s="110"/>
      <c r="G8" s="112"/>
      <c r="H8" s="112"/>
      <c r="I8" s="112"/>
      <c r="J8" s="56">
        <f>SUM(G8:I8)</f>
        <v>0</v>
      </c>
      <c r="K8" s="43"/>
      <c r="L8" s="119">
        <f t="shared" si="2"/>
        <v>0</v>
      </c>
    </row>
    <row r="9" spans="1:44" ht="15" thickBot="1" x14ac:dyDescent="0.4">
      <c r="A9" s="49" t="s">
        <v>6</v>
      </c>
      <c r="B9" s="113"/>
      <c r="C9" s="113"/>
      <c r="D9" s="113"/>
      <c r="E9" s="54">
        <f t="shared" si="0"/>
        <v>0</v>
      </c>
      <c r="F9" s="110"/>
      <c r="G9" s="113"/>
      <c r="H9" s="113"/>
      <c r="I9" s="113"/>
      <c r="J9" s="58">
        <f t="shared" ref="J9" si="3">SUM(G9:I9)</f>
        <v>0</v>
      </c>
      <c r="K9" s="114"/>
      <c r="L9" s="68">
        <f t="shared" si="2"/>
        <v>0</v>
      </c>
    </row>
    <row r="10" spans="1:44" s="37" customFormat="1" ht="15" thickBot="1" x14ac:dyDescent="0.4">
      <c r="A10" s="50"/>
      <c r="B10" s="115"/>
      <c r="C10" s="115"/>
      <c r="D10" s="115"/>
      <c r="E10" s="115"/>
      <c r="F10" s="110"/>
      <c r="G10" s="115"/>
      <c r="H10" s="115"/>
      <c r="I10" s="115"/>
      <c r="J10" s="115"/>
      <c r="K10" s="110"/>
      <c r="L10" s="116"/>
    </row>
    <row r="11" spans="1:44" s="37" customFormat="1" x14ac:dyDescent="0.35">
      <c r="A11" s="197" t="s">
        <v>49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9"/>
    </row>
    <row r="12" spans="1:44" s="37" customFormat="1" x14ac:dyDescent="0.35">
      <c r="A12" s="200" t="s">
        <v>80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2"/>
    </row>
    <row r="13" spans="1:44" s="62" customFormat="1" ht="15" thickBot="1" x14ac:dyDescent="0.4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</row>
    <row r="14" spans="1:44" s="72" customFormat="1" x14ac:dyDescent="0.35">
      <c r="A14" s="189" t="s">
        <v>16</v>
      </c>
      <c r="B14" s="190"/>
      <c r="C14" s="191"/>
      <c r="D14" s="62"/>
      <c r="E14" s="62"/>
      <c r="F14" s="62"/>
      <c r="G14" s="189" t="s">
        <v>18</v>
      </c>
      <c r="H14" s="192"/>
      <c r="I14" s="193"/>
      <c r="J14" s="62"/>
      <c r="K14" s="189" t="s">
        <v>19</v>
      </c>
      <c r="L14" s="191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</row>
    <row r="15" spans="1:44" s="72" customFormat="1" x14ac:dyDescent="0.35">
      <c r="A15" s="76" t="s">
        <v>27</v>
      </c>
      <c r="B15" s="121" t="e">
        <f>E8/E6</f>
        <v>#DIV/0!</v>
      </c>
      <c r="C15" s="122"/>
      <c r="D15" s="62"/>
      <c r="E15" s="62"/>
      <c r="F15" s="62"/>
      <c r="G15" s="76" t="s">
        <v>27</v>
      </c>
      <c r="H15" s="121" t="e">
        <f>J8/J6</f>
        <v>#DIV/0!</v>
      </c>
      <c r="I15" s="123"/>
      <c r="J15" s="62"/>
      <c r="K15" s="76" t="s">
        <v>27</v>
      </c>
      <c r="L15" s="124" t="e">
        <f>L8/L6</f>
        <v>#DIV/0!</v>
      </c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</row>
    <row r="16" spans="1:44" s="72" customFormat="1" x14ac:dyDescent="0.35">
      <c r="A16" s="76" t="s">
        <v>28</v>
      </c>
      <c r="B16" s="121" t="e">
        <f>E8/E7</f>
        <v>#DIV/0!</v>
      </c>
      <c r="C16" s="122"/>
      <c r="D16" s="62"/>
      <c r="E16" s="62"/>
      <c r="F16" s="62"/>
      <c r="G16" s="76" t="s">
        <v>28</v>
      </c>
      <c r="H16" s="121" t="e">
        <f>J8/J7</f>
        <v>#DIV/0!</v>
      </c>
      <c r="I16" s="123"/>
      <c r="J16" s="62"/>
      <c r="K16" s="76" t="s">
        <v>28</v>
      </c>
      <c r="L16" s="124" t="e">
        <f>L8/L7</f>
        <v>#DIV/0!</v>
      </c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</row>
    <row r="17" spans="1:44" s="72" customFormat="1" x14ac:dyDescent="0.35">
      <c r="A17" s="80" t="s">
        <v>12</v>
      </c>
      <c r="B17" s="125" t="e">
        <f>E9/E6</f>
        <v>#DIV/0!</v>
      </c>
      <c r="C17" s="126"/>
      <c r="D17" s="62"/>
      <c r="E17" s="62"/>
      <c r="F17" s="62"/>
      <c r="G17" s="80" t="s">
        <v>12</v>
      </c>
      <c r="H17" s="125" t="e">
        <f>J9/J6</f>
        <v>#DIV/0!</v>
      </c>
      <c r="I17" s="126"/>
      <c r="J17" s="62"/>
      <c r="K17" s="80" t="s">
        <v>12</v>
      </c>
      <c r="L17" s="127" t="e">
        <f>L9/L6</f>
        <v>#DIV/0!</v>
      </c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</row>
    <row r="18" spans="1:44" s="72" customFormat="1" x14ac:dyDescent="0.35">
      <c r="A18" s="80" t="s">
        <v>13</v>
      </c>
      <c r="B18" s="125" t="e">
        <f>E9/E7</f>
        <v>#DIV/0!</v>
      </c>
      <c r="C18" s="126"/>
      <c r="D18" s="62"/>
      <c r="E18" s="62"/>
      <c r="F18" s="62"/>
      <c r="G18" s="80" t="s">
        <v>13</v>
      </c>
      <c r="H18" s="125" t="e">
        <f>J9/J7</f>
        <v>#DIV/0!</v>
      </c>
      <c r="I18" s="126"/>
      <c r="J18" s="62"/>
      <c r="K18" s="80" t="s">
        <v>13</v>
      </c>
      <c r="L18" s="127" t="e">
        <f>L9/L7</f>
        <v>#DIV/0!</v>
      </c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</row>
    <row r="19" spans="1:44" s="132" customFormat="1" ht="16" x14ac:dyDescent="0.5">
      <c r="A19" s="82" t="s">
        <v>15</v>
      </c>
      <c r="B19" s="128">
        <f>E9/3</f>
        <v>0</v>
      </c>
      <c r="C19" s="129"/>
      <c r="D19" s="130"/>
      <c r="E19" s="130"/>
      <c r="F19" s="130"/>
      <c r="G19" s="82" t="s">
        <v>15</v>
      </c>
      <c r="H19" s="128">
        <f>J9/3</f>
        <v>0</v>
      </c>
      <c r="I19" s="129"/>
      <c r="J19" s="130"/>
      <c r="K19" s="82" t="s">
        <v>15</v>
      </c>
      <c r="L19" s="131">
        <f>L9/6</f>
        <v>0</v>
      </c>
      <c r="M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</row>
    <row r="20" spans="1:44" s="72" customFormat="1" x14ac:dyDescent="0.35">
      <c r="A20" s="80"/>
      <c r="B20" s="133"/>
      <c r="C20" s="126"/>
      <c r="D20" s="62"/>
      <c r="E20" s="62"/>
      <c r="F20" s="62"/>
      <c r="G20" s="80"/>
      <c r="H20" s="133"/>
      <c r="I20" s="126"/>
      <c r="J20" s="62"/>
      <c r="K20" s="80"/>
      <c r="L20" s="126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</row>
    <row r="21" spans="1:44" s="72" customFormat="1" x14ac:dyDescent="0.35">
      <c r="A21" s="80" t="s">
        <v>11</v>
      </c>
      <c r="B21" s="134">
        <f>E6/3</f>
        <v>0</v>
      </c>
      <c r="C21" s="126"/>
      <c r="D21" s="62"/>
      <c r="E21" s="62"/>
      <c r="F21" s="62"/>
      <c r="G21" s="80" t="s">
        <v>11</v>
      </c>
      <c r="H21" s="134">
        <f>J6/3</f>
        <v>0</v>
      </c>
      <c r="I21" s="126"/>
      <c r="J21" s="62"/>
      <c r="K21" s="80" t="s">
        <v>11</v>
      </c>
      <c r="L21" s="135">
        <f>L6/6</f>
        <v>0</v>
      </c>
      <c r="M21" s="62"/>
      <c r="N21" s="136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</row>
    <row r="22" spans="1:44" s="72" customFormat="1" x14ac:dyDescent="0.35">
      <c r="A22" s="80" t="s">
        <v>14</v>
      </c>
      <c r="B22" s="134">
        <f>E7/3</f>
        <v>0</v>
      </c>
      <c r="C22" s="126"/>
      <c r="D22" s="62"/>
      <c r="E22" s="62"/>
      <c r="F22" s="62"/>
      <c r="G22" s="80" t="s">
        <v>14</v>
      </c>
      <c r="H22" s="134">
        <f>J7/3</f>
        <v>0</v>
      </c>
      <c r="I22" s="126"/>
      <c r="J22" s="62"/>
      <c r="K22" s="80" t="s">
        <v>14</v>
      </c>
      <c r="L22" s="135">
        <f>L7/6</f>
        <v>0</v>
      </c>
      <c r="M22" s="62"/>
      <c r="N22" s="137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</row>
    <row r="23" spans="1:44" s="72" customFormat="1" x14ac:dyDescent="0.35">
      <c r="A23" s="80" t="s">
        <v>60</v>
      </c>
      <c r="B23" s="138" t="e">
        <f>E7/E6</f>
        <v>#DIV/0!</v>
      </c>
      <c r="C23" s="126"/>
      <c r="D23" s="62"/>
      <c r="E23" s="62"/>
      <c r="F23" s="62"/>
      <c r="G23" s="80" t="s">
        <v>60</v>
      </c>
      <c r="H23" s="138" t="e">
        <f>J7/J6</f>
        <v>#DIV/0!</v>
      </c>
      <c r="I23" s="126"/>
      <c r="J23" s="62"/>
      <c r="K23" s="80" t="s">
        <v>60</v>
      </c>
      <c r="L23" s="139" t="e">
        <f>L22/L21</f>
        <v>#DIV/0!</v>
      </c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</row>
    <row r="24" spans="1:44" s="133" customFormat="1" x14ac:dyDescent="0.35">
      <c r="A24" s="80"/>
      <c r="C24" s="126"/>
      <c r="G24" s="80"/>
      <c r="I24" s="126"/>
      <c r="K24" s="80"/>
      <c r="L24" s="126"/>
    </row>
    <row r="25" spans="1:44" s="62" customFormat="1" x14ac:dyDescent="0.35">
      <c r="A25" s="133" t="s">
        <v>24</v>
      </c>
      <c r="B25" s="140" t="e">
        <f>E6/E5</f>
        <v>#DIV/0!</v>
      </c>
      <c r="C25" s="126"/>
      <c r="G25" s="80" t="s">
        <v>24</v>
      </c>
      <c r="H25" s="140" t="e">
        <f>J6/J5</f>
        <v>#DIV/0!</v>
      </c>
      <c r="I25" s="126"/>
      <c r="K25" s="80" t="s">
        <v>24</v>
      </c>
      <c r="L25" s="141" t="e">
        <f>L6/L5</f>
        <v>#DIV/0!</v>
      </c>
    </row>
    <row r="26" spans="1:44" s="62" customFormat="1" x14ac:dyDescent="0.35">
      <c r="A26" s="133" t="s">
        <v>25</v>
      </c>
      <c r="B26" s="140" t="e">
        <f>E7/E5</f>
        <v>#DIV/0!</v>
      </c>
      <c r="C26" s="126"/>
      <c r="G26" s="80" t="s">
        <v>25</v>
      </c>
      <c r="H26" s="140" t="e">
        <f>J7/J5</f>
        <v>#DIV/0!</v>
      </c>
      <c r="I26" s="126"/>
      <c r="K26" s="80" t="s">
        <v>25</v>
      </c>
      <c r="L26" s="141" t="e">
        <f>L7/L5</f>
        <v>#DIV/0!</v>
      </c>
    </row>
    <row r="27" spans="1:44" s="62" customFormat="1" ht="16" x14ac:dyDescent="0.5">
      <c r="A27" s="142" t="s">
        <v>26</v>
      </c>
      <c r="B27" s="128" t="e">
        <f>E9/E5</f>
        <v>#DIV/0!</v>
      </c>
      <c r="C27" s="126"/>
      <c r="G27" s="82" t="s">
        <v>26</v>
      </c>
      <c r="H27" s="128" t="e">
        <f>J9/J5</f>
        <v>#DIV/0!</v>
      </c>
      <c r="I27" s="126"/>
      <c r="K27" s="82" t="s">
        <v>26</v>
      </c>
      <c r="L27" s="131" t="e">
        <f>L9/L5</f>
        <v>#DIV/0!</v>
      </c>
    </row>
    <row r="28" spans="1:44" s="62" customFormat="1" ht="15" thickBot="1" x14ac:dyDescent="0.4">
      <c r="A28" s="143"/>
      <c r="B28" s="143"/>
      <c r="C28" s="144"/>
      <c r="G28" s="145"/>
      <c r="H28" s="143"/>
      <c r="I28" s="144"/>
      <c r="K28" s="145"/>
      <c r="L28" s="144"/>
    </row>
    <row r="29" spans="1:44" s="62" customFormat="1" x14ac:dyDescent="0.35">
      <c r="A29" s="62" t="s">
        <v>79</v>
      </c>
    </row>
    <row r="30" spans="1:44" s="62" customFormat="1" x14ac:dyDescent="0.35"/>
    <row r="31" spans="1:44" s="62" customFormat="1" x14ac:dyDescent="0.35"/>
    <row r="32" spans="1:44" s="62" customFormat="1" x14ac:dyDescent="0.35"/>
    <row r="33" s="37" customFormat="1" x14ac:dyDescent="0.35"/>
    <row r="34" s="37" customFormat="1" x14ac:dyDescent="0.35"/>
    <row r="35" s="37" customFormat="1" x14ac:dyDescent="0.35"/>
    <row r="36" s="37" customFormat="1" x14ac:dyDescent="0.35"/>
    <row r="37" s="37" customFormat="1" x14ac:dyDescent="0.35"/>
    <row r="38" s="37" customFormat="1" x14ac:dyDescent="0.35"/>
    <row r="39" s="37" customFormat="1" x14ac:dyDescent="0.35"/>
    <row r="40" s="37" customFormat="1" x14ac:dyDescent="0.35"/>
    <row r="41" s="37" customFormat="1" x14ac:dyDescent="0.35"/>
    <row r="42" s="37" customFormat="1" x14ac:dyDescent="0.35"/>
    <row r="43" s="37" customFormat="1" x14ac:dyDescent="0.35"/>
    <row r="44" s="37" customFormat="1" x14ac:dyDescent="0.35"/>
    <row r="45" s="37" customFormat="1" x14ac:dyDescent="0.35"/>
    <row r="46" s="37" customFormat="1" x14ac:dyDescent="0.35"/>
    <row r="47" s="37" customFormat="1" x14ac:dyDescent="0.35"/>
    <row r="48" s="37" customFormat="1" x14ac:dyDescent="0.35"/>
    <row r="49" spans="5:12" s="37" customFormat="1" x14ac:dyDescent="0.35"/>
    <row r="50" spans="5:12" s="37" customFormat="1" x14ac:dyDescent="0.35">
      <c r="E50" s="38"/>
      <c r="G50" s="38"/>
      <c r="H50" s="38"/>
      <c r="I50" s="38"/>
      <c r="J50" s="38"/>
      <c r="K50" s="38"/>
      <c r="L50" s="38"/>
    </row>
  </sheetData>
  <sheetProtection algorithmName="SHA-512" hashValue="Iro+caHJ5tSejOaarFcZ0Vj6kWT2vBXp7JG0bOADjiCddCLPDIccttgFKADLxKSNNw+poqA8uje44VK5UZqcjQ==" saltValue="ZXfOA7mvGVJx10jRFDDRDw==" spinCount="100000" sheet="1" objects="1" scenarios="1"/>
  <mergeCells count="7">
    <mergeCell ref="A14:C14"/>
    <mergeCell ref="G14:I14"/>
    <mergeCell ref="A1:L1"/>
    <mergeCell ref="K14:L14"/>
    <mergeCell ref="A11:L11"/>
    <mergeCell ref="A12:L12"/>
    <mergeCell ref="A2:L2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CC0DB-AFA6-4BA0-A64A-76AE774131AD}">
  <dimension ref="A1:AV84"/>
  <sheetViews>
    <sheetView zoomScale="90" zoomScaleNormal="90" workbookViewId="0">
      <pane xSplit="1" topLeftCell="B1" activePane="topRight" state="frozen"/>
      <selection pane="topRight" activeCell="R20" sqref="R20"/>
    </sheetView>
  </sheetViews>
  <sheetFormatPr defaultColWidth="8.90625" defaultRowHeight="14.5" x14ac:dyDescent="0.35"/>
  <cols>
    <col min="1" max="1" width="27.36328125" style="38" customWidth="1"/>
    <col min="2" max="2" width="11.81640625" style="38" bestFit="1" customWidth="1"/>
    <col min="3" max="3" width="12.08984375" style="38" bestFit="1" customWidth="1"/>
    <col min="4" max="4" width="12.1796875" style="38" bestFit="1" customWidth="1"/>
    <col min="5" max="5" width="13" style="38" bestFit="1" customWidth="1"/>
    <col min="6" max="6" width="3.36328125" style="37" customWidth="1"/>
    <col min="7" max="9" width="12.08984375" style="38" bestFit="1" customWidth="1"/>
    <col min="10" max="10" width="13.1796875" style="38" bestFit="1" customWidth="1"/>
    <col min="11" max="11" width="4.08984375" style="37" customWidth="1"/>
    <col min="12" max="14" width="12.08984375" style="38" bestFit="1" customWidth="1"/>
    <col min="15" max="15" width="13" style="38" bestFit="1" customWidth="1"/>
    <col min="16" max="48" width="8.90625" style="37"/>
    <col min="49" max="16384" width="8.90625" style="38"/>
  </cols>
  <sheetData>
    <row r="1" spans="1:48" ht="18.5" x14ac:dyDescent="0.45">
      <c r="A1" s="209" t="s">
        <v>76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10"/>
    </row>
    <row r="2" spans="1:48" x14ac:dyDescent="0.35">
      <c r="A2" s="211" t="s">
        <v>46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2"/>
    </row>
    <row r="3" spans="1:48" ht="15" thickBot="1" x14ac:dyDescent="0.4">
      <c r="A3" s="204" t="s">
        <v>63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2"/>
    </row>
    <row r="4" spans="1:48" s="160" customFormat="1" x14ac:dyDescent="0.35">
      <c r="A4" s="155"/>
      <c r="B4" s="156" t="s">
        <v>20</v>
      </c>
      <c r="C4" s="157" t="s">
        <v>21</v>
      </c>
      <c r="D4" s="157" t="s">
        <v>22</v>
      </c>
      <c r="E4" s="158" t="s">
        <v>94</v>
      </c>
      <c r="F4" s="159"/>
      <c r="G4" s="156" t="s">
        <v>31</v>
      </c>
      <c r="H4" s="157" t="s">
        <v>32</v>
      </c>
      <c r="I4" s="157" t="s">
        <v>33</v>
      </c>
      <c r="J4" s="158" t="s">
        <v>95</v>
      </c>
      <c r="K4" s="159"/>
      <c r="L4" s="156" t="s">
        <v>34</v>
      </c>
      <c r="M4" s="157" t="s">
        <v>35</v>
      </c>
      <c r="N4" s="157" t="s">
        <v>36</v>
      </c>
      <c r="O4" s="158" t="s">
        <v>96</v>
      </c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</row>
    <row r="5" spans="1:48" x14ac:dyDescent="0.35">
      <c r="A5" s="39"/>
      <c r="B5" s="39"/>
      <c r="C5" s="40"/>
      <c r="D5" s="40"/>
      <c r="E5" s="41"/>
      <c r="G5" s="42"/>
      <c r="H5" s="43"/>
      <c r="I5" s="43"/>
      <c r="J5" s="44"/>
      <c r="L5" s="42"/>
      <c r="M5" s="43"/>
      <c r="N5" s="43"/>
      <c r="O5" s="44"/>
    </row>
    <row r="6" spans="1:48" x14ac:dyDescent="0.35">
      <c r="A6" s="42" t="s">
        <v>23</v>
      </c>
      <c r="B6" s="45"/>
      <c r="C6" s="46"/>
      <c r="D6" s="46"/>
      <c r="E6" s="51">
        <f>SUM(B6:D6)</f>
        <v>0</v>
      </c>
      <c r="G6" s="45"/>
      <c r="H6" s="46"/>
      <c r="I6" s="46"/>
      <c r="J6" s="51">
        <f>SUM(G6:I6)</f>
        <v>0</v>
      </c>
      <c r="L6" s="45"/>
      <c r="M6" s="46"/>
      <c r="N6" s="46"/>
      <c r="O6" s="51">
        <f>SUM(L6:N6)</f>
        <v>0</v>
      </c>
    </row>
    <row r="7" spans="1:48" x14ac:dyDescent="0.35">
      <c r="A7" s="42" t="s">
        <v>3</v>
      </c>
      <c r="B7" s="47"/>
      <c r="C7" s="48"/>
      <c r="D7" s="48"/>
      <c r="E7" s="52">
        <f>SUM(B7:D7)</f>
        <v>0</v>
      </c>
      <c r="G7" s="47"/>
      <c r="H7" s="48"/>
      <c r="I7" s="48"/>
      <c r="J7" s="154">
        <f>SUM(G7:I7)</f>
        <v>0</v>
      </c>
      <c r="L7" s="47"/>
      <c r="M7" s="48"/>
      <c r="N7" s="48"/>
      <c r="O7" s="61">
        <f t="shared" ref="O7:O10" si="0">SUM(L7:N7)</f>
        <v>0</v>
      </c>
    </row>
    <row r="8" spans="1:48" x14ac:dyDescent="0.35">
      <c r="A8" s="42" t="s">
        <v>4</v>
      </c>
      <c r="B8" s="146" t="e">
        <f>B7*'Historic Detail'!L23</f>
        <v>#DIV/0!</v>
      </c>
      <c r="C8" s="147" t="e">
        <f>C7*'Historic Detail'!L23</f>
        <v>#DIV/0!</v>
      </c>
      <c r="D8" s="147" t="e">
        <f>D7*'Historic Detail'!L23</f>
        <v>#DIV/0!</v>
      </c>
      <c r="E8" s="52" t="e">
        <f t="shared" ref="E8:E10" si="1">SUM(B8:D8)</f>
        <v>#DIV/0!</v>
      </c>
      <c r="G8" s="146" t="e">
        <f>G7*'Historic Detail'!L23</f>
        <v>#DIV/0!</v>
      </c>
      <c r="H8" s="147" t="e">
        <f>H7*'Historic Detail'!L23</f>
        <v>#DIV/0!</v>
      </c>
      <c r="I8" s="147" t="e">
        <f>I7*'Historic Detail'!L23</f>
        <v>#DIV/0!</v>
      </c>
      <c r="J8" s="61" t="e">
        <f t="shared" ref="J8:J10" si="2">SUM(G8:I8)</f>
        <v>#DIV/0!</v>
      </c>
      <c r="L8" s="146" t="e">
        <f>L7*'Historic Detail'!L23</f>
        <v>#DIV/0!</v>
      </c>
      <c r="M8" s="147" t="e">
        <f>M7*'Historic Detail'!L23</f>
        <v>#DIV/0!</v>
      </c>
      <c r="N8" s="147" t="e">
        <f>N7*'Historic Detail'!L23</f>
        <v>#DIV/0!</v>
      </c>
      <c r="O8" s="61" t="e">
        <f t="shared" si="0"/>
        <v>#DIV/0!</v>
      </c>
    </row>
    <row r="9" spans="1:48" s="72" customFormat="1" x14ac:dyDescent="0.35">
      <c r="A9" s="81" t="s">
        <v>29</v>
      </c>
      <c r="B9" s="55" t="e">
        <f>B7*'Historic Detail'!L15</f>
        <v>#DIV/0!</v>
      </c>
      <c r="C9" s="56" t="e">
        <f>C7*'Historic Detail'!L15</f>
        <v>#DIV/0!</v>
      </c>
      <c r="D9" s="56" t="e">
        <f>D7*'Historic Detail'!L15</f>
        <v>#DIV/0!</v>
      </c>
      <c r="E9" s="53" t="e">
        <f>SUM(B9:D9)</f>
        <v>#DIV/0!</v>
      </c>
      <c r="F9" s="62"/>
      <c r="G9" s="63" t="e">
        <f>G7*'Historic Detail'!L15</f>
        <v>#DIV/0!</v>
      </c>
      <c r="H9" s="64" t="e">
        <f>H7*'Historic Detail'!L15</f>
        <v>#DIV/0!</v>
      </c>
      <c r="I9" s="64" t="e">
        <f>I7*'Historic Detail'!L15</f>
        <v>#DIV/0!</v>
      </c>
      <c r="J9" s="65" t="e">
        <f t="shared" si="2"/>
        <v>#DIV/0!</v>
      </c>
      <c r="K9" s="62"/>
      <c r="L9" s="63" t="e">
        <f>L7*'Historic Detail'!L15</f>
        <v>#DIV/0!</v>
      </c>
      <c r="M9" s="64" t="e">
        <f>M7*'Historic Detail'!L15</f>
        <v>#DIV/0!</v>
      </c>
      <c r="N9" s="64" t="e">
        <f>N7*'Historic Detail'!L15</f>
        <v>#DIV/0!</v>
      </c>
      <c r="O9" s="65" t="e">
        <f t="shared" si="0"/>
        <v>#DIV/0!</v>
      </c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</row>
    <row r="10" spans="1:48" s="72" customFormat="1" ht="15" thickBot="1" x14ac:dyDescent="0.4">
      <c r="A10" s="152" t="s">
        <v>30</v>
      </c>
      <c r="B10" s="57" t="e">
        <f>B7*'Historic Detail'!L17</f>
        <v>#DIV/0!</v>
      </c>
      <c r="C10" s="58" t="e">
        <f>C7*'Historic Detail'!L17</f>
        <v>#DIV/0!</v>
      </c>
      <c r="D10" s="58" t="e">
        <f>D7*'Historic Detail'!L17</f>
        <v>#DIV/0!</v>
      </c>
      <c r="E10" s="54" t="e">
        <f t="shared" si="1"/>
        <v>#DIV/0!</v>
      </c>
      <c r="F10" s="62"/>
      <c r="G10" s="66" t="e">
        <f>G7*'Historic Detail'!L17</f>
        <v>#DIV/0!</v>
      </c>
      <c r="H10" s="67" t="e">
        <f>H7*'Historic Detail'!L17</f>
        <v>#DIV/0!</v>
      </c>
      <c r="I10" s="67" t="e">
        <f>I7*'Historic Detail'!L17</f>
        <v>#DIV/0!</v>
      </c>
      <c r="J10" s="68" t="e">
        <f t="shared" si="2"/>
        <v>#DIV/0!</v>
      </c>
      <c r="K10" s="62"/>
      <c r="L10" s="66" t="e">
        <f>L7*'Historic Detail'!L17</f>
        <v>#DIV/0!</v>
      </c>
      <c r="M10" s="67" t="e">
        <f>M7*'Historic Detail'!L17</f>
        <v>#DIV/0!</v>
      </c>
      <c r="N10" s="67" t="e">
        <f>N7*'Historic Detail'!L17</f>
        <v>#DIV/0!</v>
      </c>
      <c r="O10" s="68" t="e">
        <f t="shared" si="0"/>
        <v>#DIV/0!</v>
      </c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</row>
    <row r="11" spans="1:48" s="62" customFormat="1" x14ac:dyDescent="0.35">
      <c r="A11" s="142" t="s">
        <v>74</v>
      </c>
      <c r="B11" s="59">
        <f>'Historic Detail'!L19</f>
        <v>0</v>
      </c>
      <c r="C11" s="59">
        <f>'Historic Detail'!L19</f>
        <v>0</v>
      </c>
      <c r="D11" s="59">
        <f>'Historic Detail'!L19</f>
        <v>0</v>
      </c>
      <c r="E11" s="59">
        <f>SUM(B11:D11)</f>
        <v>0</v>
      </c>
      <c r="G11" s="69">
        <f>'Historic Detail'!L19</f>
        <v>0</v>
      </c>
      <c r="H11" s="69">
        <f>'Historic Detail'!L19</f>
        <v>0</v>
      </c>
      <c r="I11" s="69">
        <f>'Historic Detail'!L19</f>
        <v>0</v>
      </c>
      <c r="J11" s="59">
        <f>SUM(G11:I11)</f>
        <v>0</v>
      </c>
      <c r="L11" s="69">
        <f>'Historic Detail'!L19</f>
        <v>0</v>
      </c>
      <c r="M11" s="69">
        <f>'Historic Detail'!L19</f>
        <v>0</v>
      </c>
      <c r="N11" s="69">
        <f>'Historic Detail'!L19</f>
        <v>0</v>
      </c>
      <c r="O11" s="59">
        <f>SUM(L11:N11)</f>
        <v>0</v>
      </c>
    </row>
    <row r="12" spans="1:48" s="71" customFormat="1" x14ac:dyDescent="0.35">
      <c r="A12" s="153" t="s">
        <v>75</v>
      </c>
      <c r="B12" s="60" t="e">
        <f>B10-'Historic Detail'!L19</f>
        <v>#DIV/0!</v>
      </c>
      <c r="C12" s="60" t="e">
        <f>C10-'Historic Detail'!L19</f>
        <v>#DIV/0!</v>
      </c>
      <c r="D12" s="60" t="e">
        <f>D10-'Historic Detail'!L19</f>
        <v>#DIV/0!</v>
      </c>
      <c r="E12" s="60" t="e">
        <f>SUM(B12:D12)</f>
        <v>#DIV/0!</v>
      </c>
      <c r="G12" s="60" t="e">
        <f>G10-'Historic Detail'!L19</f>
        <v>#DIV/0!</v>
      </c>
      <c r="H12" s="60" t="e">
        <f>H10-'Historic Detail'!L19</f>
        <v>#DIV/0!</v>
      </c>
      <c r="I12" s="60" t="e">
        <f>I10-'Historic Detail'!L19</f>
        <v>#DIV/0!</v>
      </c>
      <c r="J12" s="70" t="e">
        <f>SUM(G12:I12)</f>
        <v>#DIV/0!</v>
      </c>
      <c r="L12" s="60" t="e">
        <f>L10-'Historic Detail'!L19</f>
        <v>#DIV/0!</v>
      </c>
      <c r="M12" s="60" t="e">
        <f>M10-'Historic Detail'!L19</f>
        <v>#DIV/0!</v>
      </c>
      <c r="N12" s="60" t="e">
        <f>N10-'Historic Detail'!L19</f>
        <v>#DIV/0!</v>
      </c>
      <c r="O12" s="70" t="e">
        <f>SUM(L12:N12)</f>
        <v>#DIV/0!</v>
      </c>
    </row>
    <row r="13" spans="1:48" s="71" customFormat="1" ht="15" thickBot="1" x14ac:dyDescent="0.4">
      <c r="A13" s="165"/>
      <c r="B13" s="60"/>
      <c r="C13" s="60"/>
      <c r="D13" s="60"/>
      <c r="E13" s="60"/>
      <c r="G13" s="60"/>
      <c r="H13" s="60"/>
      <c r="I13" s="60"/>
      <c r="J13" s="70"/>
      <c r="L13" s="60"/>
      <c r="M13" s="60"/>
      <c r="N13" s="60"/>
      <c r="O13" s="70"/>
    </row>
    <row r="14" spans="1:48" s="62" customFormat="1" x14ac:dyDescent="0.35">
      <c r="A14" s="213" t="s">
        <v>47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5"/>
    </row>
    <row r="15" spans="1:48" s="62" customFormat="1" ht="15" thickBot="1" x14ac:dyDescent="0.4">
      <c r="A15" s="148"/>
      <c r="B15" s="149"/>
      <c r="C15" s="149"/>
      <c r="D15" s="149"/>
      <c r="E15" s="216" t="s">
        <v>48</v>
      </c>
      <c r="F15" s="216"/>
      <c r="G15" s="216"/>
      <c r="H15" s="216"/>
      <c r="I15" s="216"/>
      <c r="J15" s="216"/>
      <c r="K15" s="149"/>
      <c r="L15" s="149"/>
      <c r="M15" s="149"/>
      <c r="N15" s="149"/>
      <c r="O15" s="150"/>
    </row>
    <row r="16" spans="1:48" s="72" customFormat="1" x14ac:dyDescent="0.35">
      <c r="A16" s="151" t="s">
        <v>10</v>
      </c>
      <c r="B16" s="206" t="s">
        <v>37</v>
      </c>
      <c r="C16" s="207"/>
      <c r="D16" s="207"/>
      <c r="E16" s="208"/>
      <c r="F16" s="62"/>
      <c r="G16" s="206" t="s">
        <v>43</v>
      </c>
      <c r="H16" s="207"/>
      <c r="I16" s="207"/>
      <c r="J16" s="208"/>
      <c r="K16" s="62"/>
      <c r="L16" s="206" t="s">
        <v>44</v>
      </c>
      <c r="M16" s="207"/>
      <c r="N16" s="207"/>
      <c r="O16" s="208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</row>
    <row r="17" spans="1:48" s="72" customFormat="1" x14ac:dyDescent="0.35">
      <c r="B17" s="73" t="s">
        <v>38</v>
      </c>
      <c r="C17" s="74" t="s">
        <v>39</v>
      </c>
      <c r="D17" s="74" t="s">
        <v>40</v>
      </c>
      <c r="E17" s="75" t="s">
        <v>41</v>
      </c>
      <c r="F17" s="62"/>
      <c r="G17" s="73" t="s">
        <v>42</v>
      </c>
      <c r="H17" s="74" t="s">
        <v>39</v>
      </c>
      <c r="I17" s="74" t="s">
        <v>40</v>
      </c>
      <c r="J17" s="75" t="s">
        <v>41</v>
      </c>
      <c r="K17" s="62"/>
      <c r="L17" s="73" t="s">
        <v>45</v>
      </c>
      <c r="M17" s="74" t="s">
        <v>39</v>
      </c>
      <c r="N17" s="74" t="s">
        <v>40</v>
      </c>
      <c r="O17" s="75" t="s">
        <v>41</v>
      </c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</row>
    <row r="18" spans="1:48" s="72" customFormat="1" x14ac:dyDescent="0.35">
      <c r="A18" s="76" t="s">
        <v>27</v>
      </c>
      <c r="B18" s="63" t="e">
        <f>E9/E7</f>
        <v>#DIV/0!</v>
      </c>
      <c r="C18" s="64" t="e">
        <f>'Historic Detail'!L15</f>
        <v>#DIV/0!</v>
      </c>
      <c r="D18" s="64" t="e">
        <f>B18-C18</f>
        <v>#DIV/0!</v>
      </c>
      <c r="E18" s="77" t="e">
        <f>(B18-C18)/C18</f>
        <v>#DIV/0!</v>
      </c>
      <c r="F18" s="62"/>
      <c r="G18" s="63" t="e">
        <f>J9/J7</f>
        <v>#DIV/0!</v>
      </c>
      <c r="H18" s="64" t="e">
        <f>C18</f>
        <v>#DIV/0!</v>
      </c>
      <c r="I18" s="64" t="e">
        <f>G18-H18</f>
        <v>#DIV/0!</v>
      </c>
      <c r="J18" s="77" t="e">
        <f>(G18-H18)/H18</f>
        <v>#DIV/0!</v>
      </c>
      <c r="K18" s="62"/>
      <c r="L18" s="78" t="e">
        <f>O9/O7</f>
        <v>#DIV/0!</v>
      </c>
      <c r="M18" s="64" t="e">
        <f>H18</f>
        <v>#DIV/0!</v>
      </c>
      <c r="N18" s="64" t="e">
        <f>L18-M18</f>
        <v>#DIV/0!</v>
      </c>
      <c r="O18" s="77" t="e">
        <f>(L18-M18)/M18</f>
        <v>#DIV/0!</v>
      </c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</row>
    <row r="19" spans="1:48" s="72" customFormat="1" x14ac:dyDescent="0.35">
      <c r="A19" s="76" t="s">
        <v>28</v>
      </c>
      <c r="B19" s="63" t="e">
        <f>E9/E8</f>
        <v>#DIV/0!</v>
      </c>
      <c r="C19" s="64" t="e">
        <f>'Historic Detail'!L16</f>
        <v>#DIV/0!</v>
      </c>
      <c r="D19" s="64" t="e">
        <f t="shared" ref="D19:D22" si="3">B19-C19</f>
        <v>#DIV/0!</v>
      </c>
      <c r="E19" s="77" t="e">
        <f t="shared" ref="E19:E29" si="4">(B19-C19)/C19</f>
        <v>#DIV/0!</v>
      </c>
      <c r="F19" s="62"/>
      <c r="G19" s="79" t="e">
        <f>J9/J8</f>
        <v>#DIV/0!</v>
      </c>
      <c r="H19" s="64" t="e">
        <f>C19</f>
        <v>#DIV/0!</v>
      </c>
      <c r="I19" s="64" t="e">
        <f t="shared" ref="I19:I22" si="5">G19-H19</f>
        <v>#DIV/0!</v>
      </c>
      <c r="J19" s="77" t="e">
        <f t="shared" ref="J19:J29" si="6">(G19-H19)/H19</f>
        <v>#DIV/0!</v>
      </c>
      <c r="K19" s="62"/>
      <c r="L19" s="79" t="e">
        <f>O9/O8</f>
        <v>#DIV/0!</v>
      </c>
      <c r="M19" s="64" t="e">
        <f>H19</f>
        <v>#DIV/0!</v>
      </c>
      <c r="N19" s="64" t="e">
        <f t="shared" ref="N19:N22" si="7">L19-M19</f>
        <v>#DIV/0!</v>
      </c>
      <c r="O19" s="77" t="e">
        <f t="shared" ref="O19:O29" si="8">(L19-M19)/M19</f>
        <v>#DIV/0!</v>
      </c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</row>
    <row r="20" spans="1:48" s="72" customFormat="1" x14ac:dyDescent="0.35">
      <c r="A20" s="80" t="s">
        <v>12</v>
      </c>
      <c r="B20" s="63" t="e">
        <f>E10/E7</f>
        <v>#DIV/0!</v>
      </c>
      <c r="C20" s="64" t="e">
        <f>'Historic Detail'!L17</f>
        <v>#DIV/0!</v>
      </c>
      <c r="D20" s="64" t="e">
        <f t="shared" si="3"/>
        <v>#DIV/0!</v>
      </c>
      <c r="E20" s="77" t="e">
        <f t="shared" si="4"/>
        <v>#DIV/0!</v>
      </c>
      <c r="F20" s="62"/>
      <c r="G20" s="63" t="e">
        <f>J10/J7</f>
        <v>#DIV/0!</v>
      </c>
      <c r="H20" s="64" t="e">
        <f>C20</f>
        <v>#DIV/0!</v>
      </c>
      <c r="I20" s="64" t="e">
        <f t="shared" si="5"/>
        <v>#DIV/0!</v>
      </c>
      <c r="J20" s="77" t="e">
        <f t="shared" si="6"/>
        <v>#DIV/0!</v>
      </c>
      <c r="K20" s="62"/>
      <c r="L20" s="79" t="e">
        <f>O10/O7</f>
        <v>#DIV/0!</v>
      </c>
      <c r="M20" s="64" t="e">
        <f>H20</f>
        <v>#DIV/0!</v>
      </c>
      <c r="N20" s="64" t="e">
        <f t="shared" si="7"/>
        <v>#DIV/0!</v>
      </c>
      <c r="O20" s="77" t="e">
        <f t="shared" si="8"/>
        <v>#DIV/0!</v>
      </c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</row>
    <row r="21" spans="1:48" s="72" customFormat="1" x14ac:dyDescent="0.35">
      <c r="A21" s="80" t="s">
        <v>13</v>
      </c>
      <c r="B21" s="63" t="e">
        <f>E10/E8</f>
        <v>#DIV/0!</v>
      </c>
      <c r="C21" s="64" t="e">
        <f>'Historic Detail'!L18</f>
        <v>#DIV/0!</v>
      </c>
      <c r="D21" s="64" t="e">
        <f t="shared" si="3"/>
        <v>#DIV/0!</v>
      </c>
      <c r="E21" s="77" t="e">
        <f t="shared" si="4"/>
        <v>#DIV/0!</v>
      </c>
      <c r="F21" s="62"/>
      <c r="G21" s="79" t="e">
        <f>J10/J8</f>
        <v>#DIV/0!</v>
      </c>
      <c r="H21" s="64" t="e">
        <f>C21</f>
        <v>#DIV/0!</v>
      </c>
      <c r="I21" s="64" t="e">
        <f t="shared" si="5"/>
        <v>#DIV/0!</v>
      </c>
      <c r="J21" s="77" t="e">
        <f t="shared" si="6"/>
        <v>#DIV/0!</v>
      </c>
      <c r="K21" s="62"/>
      <c r="L21" s="81" t="e">
        <f>O10/O8</f>
        <v>#DIV/0!</v>
      </c>
      <c r="M21" s="64" t="e">
        <f>H21</f>
        <v>#DIV/0!</v>
      </c>
      <c r="N21" s="64" t="e">
        <f t="shared" si="7"/>
        <v>#DIV/0!</v>
      </c>
      <c r="O21" s="77" t="e">
        <f t="shared" si="8"/>
        <v>#DIV/0!</v>
      </c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</row>
    <row r="22" spans="1:48" s="72" customFormat="1" x14ac:dyDescent="0.35">
      <c r="A22" s="82" t="s">
        <v>15</v>
      </c>
      <c r="B22" s="83" t="e">
        <f>E10/3</f>
        <v>#DIV/0!</v>
      </c>
      <c r="C22" s="84">
        <f>'Historic Detail'!L19</f>
        <v>0</v>
      </c>
      <c r="D22" s="84" t="e">
        <f t="shared" si="3"/>
        <v>#DIV/0!</v>
      </c>
      <c r="E22" s="77" t="e">
        <f t="shared" si="4"/>
        <v>#DIV/0!</v>
      </c>
      <c r="F22" s="62"/>
      <c r="G22" s="63" t="e">
        <f>J10/3</f>
        <v>#DIV/0!</v>
      </c>
      <c r="H22" s="85">
        <f>C22</f>
        <v>0</v>
      </c>
      <c r="I22" s="84" t="e">
        <f t="shared" si="5"/>
        <v>#DIV/0!</v>
      </c>
      <c r="J22" s="77" t="e">
        <f t="shared" si="6"/>
        <v>#DIV/0!</v>
      </c>
      <c r="K22" s="62"/>
      <c r="L22" s="63" t="e">
        <f>O10/3</f>
        <v>#DIV/0!</v>
      </c>
      <c r="M22" s="85">
        <f>H22</f>
        <v>0</v>
      </c>
      <c r="N22" s="84" t="e">
        <f t="shared" si="7"/>
        <v>#DIV/0!</v>
      </c>
      <c r="O22" s="77" t="e">
        <f t="shared" si="8"/>
        <v>#DIV/0!</v>
      </c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</row>
    <row r="23" spans="1:48" s="72" customFormat="1" x14ac:dyDescent="0.35">
      <c r="A23" s="80"/>
      <c r="B23" s="81"/>
      <c r="C23" s="86"/>
      <c r="D23" s="86"/>
      <c r="E23" s="51"/>
      <c r="F23" s="62"/>
      <c r="G23" s="81"/>
      <c r="H23" s="86"/>
      <c r="I23" s="86"/>
      <c r="J23" s="51"/>
      <c r="K23" s="62"/>
      <c r="L23" s="81"/>
      <c r="M23" s="86"/>
      <c r="N23" s="86"/>
      <c r="O23" s="51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</row>
    <row r="24" spans="1:48" s="72" customFormat="1" x14ac:dyDescent="0.35">
      <c r="A24" s="80" t="s">
        <v>11</v>
      </c>
      <c r="B24" s="87">
        <f>E7/3</f>
        <v>0</v>
      </c>
      <c r="C24" s="88">
        <f>'Historic Detail'!L21</f>
        <v>0</v>
      </c>
      <c r="D24" s="89">
        <f>B24-C24</f>
        <v>0</v>
      </c>
      <c r="E24" s="77" t="e">
        <f t="shared" si="4"/>
        <v>#DIV/0!</v>
      </c>
      <c r="F24" s="62"/>
      <c r="G24" s="90">
        <f>J7/3</f>
        <v>0</v>
      </c>
      <c r="H24" s="88">
        <f>C24</f>
        <v>0</v>
      </c>
      <c r="I24" s="91">
        <f t="shared" ref="I24:I29" si="9">G24-H24</f>
        <v>0</v>
      </c>
      <c r="J24" s="77" t="e">
        <f t="shared" si="6"/>
        <v>#DIV/0!</v>
      </c>
      <c r="K24" s="62"/>
      <c r="L24" s="92">
        <f>O7/3</f>
        <v>0</v>
      </c>
      <c r="M24" s="88">
        <f>H24</f>
        <v>0</v>
      </c>
      <c r="N24" s="93">
        <f>L24-M24</f>
        <v>0</v>
      </c>
      <c r="O24" s="77" t="e">
        <f t="shared" si="8"/>
        <v>#DIV/0!</v>
      </c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</row>
    <row r="25" spans="1:48" s="72" customFormat="1" x14ac:dyDescent="0.35">
      <c r="A25" s="80" t="s">
        <v>14</v>
      </c>
      <c r="B25" s="87" t="e">
        <f>E8/3</f>
        <v>#DIV/0!</v>
      </c>
      <c r="C25" s="88">
        <f>'Historic Detail'!L22</f>
        <v>0</v>
      </c>
      <c r="D25" s="89" t="e">
        <f>B25-C25</f>
        <v>#DIV/0!</v>
      </c>
      <c r="E25" s="77" t="e">
        <f t="shared" si="4"/>
        <v>#DIV/0!</v>
      </c>
      <c r="F25" s="62"/>
      <c r="G25" s="94" t="e">
        <f>J8/3</f>
        <v>#DIV/0!</v>
      </c>
      <c r="H25" s="88">
        <f>C25</f>
        <v>0</v>
      </c>
      <c r="I25" s="91" t="e">
        <f t="shared" si="9"/>
        <v>#DIV/0!</v>
      </c>
      <c r="J25" s="77" t="e">
        <f t="shared" si="6"/>
        <v>#DIV/0!</v>
      </c>
      <c r="K25" s="62"/>
      <c r="L25" s="94" t="e">
        <f>O8/3</f>
        <v>#DIV/0!</v>
      </c>
      <c r="M25" s="88">
        <f>H25</f>
        <v>0</v>
      </c>
      <c r="N25" s="93" t="e">
        <f>L25-M25</f>
        <v>#DIV/0!</v>
      </c>
      <c r="O25" s="77" t="e">
        <f t="shared" si="8"/>
        <v>#DIV/0!</v>
      </c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</row>
    <row r="26" spans="1:48" s="72" customFormat="1" x14ac:dyDescent="0.35">
      <c r="A26" s="80"/>
      <c r="B26" s="81"/>
      <c r="C26" s="86"/>
      <c r="D26" s="89"/>
      <c r="E26" s="51"/>
      <c r="F26" s="62"/>
      <c r="G26" s="81"/>
      <c r="H26" s="86"/>
      <c r="I26" s="95" t="s">
        <v>10</v>
      </c>
      <c r="J26" s="77" t="s">
        <v>10</v>
      </c>
      <c r="K26" s="62"/>
      <c r="L26" s="81"/>
      <c r="M26" s="86"/>
      <c r="N26" s="93"/>
      <c r="O26" s="51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</row>
    <row r="27" spans="1:48" s="72" customFormat="1" x14ac:dyDescent="0.35">
      <c r="A27" s="80" t="s">
        <v>24</v>
      </c>
      <c r="B27" s="87" t="e">
        <f>E7/E6</f>
        <v>#DIV/0!</v>
      </c>
      <c r="C27" s="96" t="e">
        <f>'Historic Detail'!L25</f>
        <v>#DIV/0!</v>
      </c>
      <c r="D27" s="89" t="e">
        <f>B27-C27</f>
        <v>#DIV/0!</v>
      </c>
      <c r="E27" s="77" t="e">
        <f t="shared" si="4"/>
        <v>#DIV/0!</v>
      </c>
      <c r="F27" s="62"/>
      <c r="G27" s="90" t="e">
        <f>J7/J6</f>
        <v>#DIV/0!</v>
      </c>
      <c r="H27" s="96" t="e">
        <f>C27</f>
        <v>#DIV/0!</v>
      </c>
      <c r="I27" s="91" t="e">
        <f>G27-H27</f>
        <v>#DIV/0!</v>
      </c>
      <c r="J27" s="77" t="e">
        <f t="shared" si="6"/>
        <v>#DIV/0!</v>
      </c>
      <c r="K27" s="62"/>
      <c r="L27" s="92" t="e">
        <f>O7/O6</f>
        <v>#DIV/0!</v>
      </c>
      <c r="M27" s="96" t="e">
        <f>H27</f>
        <v>#DIV/0!</v>
      </c>
      <c r="N27" s="89" t="e">
        <f>L27-M27</f>
        <v>#DIV/0!</v>
      </c>
      <c r="O27" s="77" t="e">
        <f t="shared" si="8"/>
        <v>#DIV/0!</v>
      </c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</row>
    <row r="28" spans="1:48" s="72" customFormat="1" x14ac:dyDescent="0.35">
      <c r="A28" s="80" t="s">
        <v>25</v>
      </c>
      <c r="B28" s="87" t="e">
        <f>E8/E6</f>
        <v>#DIV/0!</v>
      </c>
      <c r="C28" s="96" t="e">
        <f>'Historic Detail'!L26</f>
        <v>#DIV/0!</v>
      </c>
      <c r="D28" s="89" t="e">
        <f>B28-C28</f>
        <v>#DIV/0!</v>
      </c>
      <c r="E28" s="77" t="e">
        <f t="shared" si="4"/>
        <v>#DIV/0!</v>
      </c>
      <c r="F28" s="62"/>
      <c r="G28" s="97" t="e">
        <f>J8/J6</f>
        <v>#DIV/0!</v>
      </c>
      <c r="H28" s="96" t="e">
        <f>C28</f>
        <v>#DIV/0!</v>
      </c>
      <c r="I28" s="91" t="e">
        <f t="shared" si="9"/>
        <v>#DIV/0!</v>
      </c>
      <c r="J28" s="77" t="e">
        <f t="shared" si="6"/>
        <v>#DIV/0!</v>
      </c>
      <c r="K28" s="62"/>
      <c r="L28" s="92" t="e">
        <f>O8/O6</f>
        <v>#DIV/0!</v>
      </c>
      <c r="M28" s="96" t="e">
        <f>H28</f>
        <v>#DIV/0!</v>
      </c>
      <c r="N28" s="89" t="e">
        <f>L28-M28</f>
        <v>#DIV/0!</v>
      </c>
      <c r="O28" s="77" t="e">
        <f t="shared" si="8"/>
        <v>#DIV/0!</v>
      </c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</row>
    <row r="29" spans="1:48" s="105" customFormat="1" ht="15" thickBot="1" x14ac:dyDescent="0.4">
      <c r="A29" s="98" t="s">
        <v>26</v>
      </c>
      <c r="B29" s="99" t="e">
        <f>E10/E6</f>
        <v>#DIV/0!</v>
      </c>
      <c r="C29" s="100" t="e">
        <f>'Historic Detail'!L27</f>
        <v>#DIV/0!</v>
      </c>
      <c r="D29" s="101" t="e">
        <f>B29-C29</f>
        <v>#DIV/0!</v>
      </c>
      <c r="E29" s="102" t="e">
        <f t="shared" si="4"/>
        <v>#DIV/0!</v>
      </c>
      <c r="F29" s="103"/>
      <c r="G29" s="99" t="e">
        <f>J10/J6</f>
        <v>#DIV/0!</v>
      </c>
      <c r="H29" s="100" t="e">
        <f>C29</f>
        <v>#DIV/0!</v>
      </c>
      <c r="I29" s="104" t="e">
        <f t="shared" si="9"/>
        <v>#DIV/0!</v>
      </c>
      <c r="J29" s="102" t="e">
        <f t="shared" si="6"/>
        <v>#DIV/0!</v>
      </c>
      <c r="K29" s="103"/>
      <c r="L29" s="99" t="e">
        <f>O10/O6</f>
        <v>#DIV/0!</v>
      </c>
      <c r="M29" s="100" t="e">
        <f>H29</f>
        <v>#DIV/0!</v>
      </c>
      <c r="N29" s="101" t="e">
        <f>L29-M29</f>
        <v>#DIV/0!</v>
      </c>
      <c r="O29" s="102" t="e">
        <f t="shared" si="8"/>
        <v>#DIV/0!</v>
      </c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</row>
    <row r="30" spans="1:48" s="62" customFormat="1" x14ac:dyDescent="0.35">
      <c r="A30" s="62" t="s">
        <v>79</v>
      </c>
    </row>
    <row r="31" spans="1:48" s="37" customFormat="1" x14ac:dyDescent="0.35"/>
    <row r="32" spans="1:48" s="37" customFormat="1" x14ac:dyDescent="0.35"/>
    <row r="33" s="37" customFormat="1" x14ac:dyDescent="0.35"/>
    <row r="34" s="37" customFormat="1" x14ac:dyDescent="0.35"/>
    <row r="35" s="37" customFormat="1" x14ac:dyDescent="0.35"/>
    <row r="36" s="37" customFormat="1" x14ac:dyDescent="0.35"/>
    <row r="37" s="37" customFormat="1" x14ac:dyDescent="0.35"/>
    <row r="38" s="37" customFormat="1" x14ac:dyDescent="0.35"/>
    <row r="39" s="37" customFormat="1" x14ac:dyDescent="0.35"/>
    <row r="40" s="37" customFormat="1" x14ac:dyDescent="0.35"/>
    <row r="41" s="37" customFormat="1" x14ac:dyDescent="0.35"/>
    <row r="42" s="37" customFormat="1" x14ac:dyDescent="0.35"/>
    <row r="43" s="37" customFormat="1" x14ac:dyDescent="0.35"/>
    <row r="44" s="37" customFormat="1" x14ac:dyDescent="0.35"/>
    <row r="45" s="37" customFormat="1" x14ac:dyDescent="0.35"/>
    <row r="46" s="37" customFormat="1" x14ac:dyDescent="0.35"/>
    <row r="47" s="37" customFormat="1" x14ac:dyDescent="0.35"/>
    <row r="48" s="37" customFormat="1" x14ac:dyDescent="0.35"/>
    <row r="49" s="37" customFormat="1" x14ac:dyDescent="0.35"/>
    <row r="50" s="37" customFormat="1" x14ac:dyDescent="0.35"/>
    <row r="51" s="37" customFormat="1" x14ac:dyDescent="0.35"/>
    <row r="52" s="37" customFormat="1" x14ac:dyDescent="0.35"/>
    <row r="53" s="37" customFormat="1" x14ac:dyDescent="0.35"/>
    <row r="54" s="37" customFormat="1" x14ac:dyDescent="0.35"/>
    <row r="55" s="37" customFormat="1" x14ac:dyDescent="0.35"/>
    <row r="56" s="37" customFormat="1" x14ac:dyDescent="0.35"/>
    <row r="57" s="37" customFormat="1" x14ac:dyDescent="0.35"/>
    <row r="58" s="37" customFormat="1" x14ac:dyDescent="0.35"/>
    <row r="59" s="37" customFormat="1" x14ac:dyDescent="0.35"/>
    <row r="60" s="37" customFormat="1" x14ac:dyDescent="0.35"/>
    <row r="61" s="37" customFormat="1" x14ac:dyDescent="0.35"/>
    <row r="62" s="37" customFormat="1" x14ac:dyDescent="0.35"/>
    <row r="63" s="37" customFormat="1" x14ac:dyDescent="0.35"/>
    <row r="64" s="37" customFormat="1" x14ac:dyDescent="0.35"/>
    <row r="65" s="37" customFormat="1" x14ac:dyDescent="0.35"/>
    <row r="66" s="37" customFormat="1" x14ac:dyDescent="0.35"/>
    <row r="67" s="37" customFormat="1" x14ac:dyDescent="0.35"/>
    <row r="68" s="37" customFormat="1" x14ac:dyDescent="0.35"/>
    <row r="69" s="37" customFormat="1" x14ac:dyDescent="0.35"/>
    <row r="70" s="37" customFormat="1" x14ac:dyDescent="0.35"/>
    <row r="71" s="37" customFormat="1" x14ac:dyDescent="0.35"/>
    <row r="72" s="37" customFormat="1" x14ac:dyDescent="0.35"/>
    <row r="73" s="37" customFormat="1" x14ac:dyDescent="0.35"/>
    <row r="74" s="37" customFormat="1" x14ac:dyDescent="0.35"/>
    <row r="75" s="37" customFormat="1" x14ac:dyDescent="0.35"/>
    <row r="76" s="37" customFormat="1" x14ac:dyDescent="0.35"/>
    <row r="77" s="37" customFormat="1" x14ac:dyDescent="0.35"/>
    <row r="78" s="37" customFormat="1" x14ac:dyDescent="0.35"/>
    <row r="79" s="37" customFormat="1" x14ac:dyDescent="0.35"/>
    <row r="80" s="37" customFormat="1" x14ac:dyDescent="0.35"/>
    <row r="81" s="37" customFormat="1" x14ac:dyDescent="0.35"/>
    <row r="82" s="37" customFormat="1" x14ac:dyDescent="0.35"/>
    <row r="83" s="37" customFormat="1" x14ac:dyDescent="0.35"/>
    <row r="84" s="37" customFormat="1" x14ac:dyDescent="0.35"/>
  </sheetData>
  <sheetProtection algorithmName="SHA-512" hashValue="XIWOI+Nxi6aurxZEPP/zPCyNZ0lqHQgnIXX8xZWf10g9WgWGn84O6sRb+J5z9LCcToDmFI2RX29hoBw86BcF0g==" saltValue="tGnoGZDnBV6BS65AL/HnIA==" spinCount="100000" sheet="1" objects="1" scenarios="1"/>
  <mergeCells count="8">
    <mergeCell ref="G16:J16"/>
    <mergeCell ref="L16:O16"/>
    <mergeCell ref="A1:O1"/>
    <mergeCell ref="A2:O2"/>
    <mergeCell ref="A14:O14"/>
    <mergeCell ref="E15:J15"/>
    <mergeCell ref="B16:E16"/>
    <mergeCell ref="A3:O3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199DD-1575-4CD4-A0CE-97407034941B}">
  <dimension ref="A1:Q57"/>
  <sheetViews>
    <sheetView zoomScale="120" zoomScaleNormal="120" workbookViewId="0">
      <selection activeCell="A12" sqref="A12"/>
    </sheetView>
  </sheetViews>
  <sheetFormatPr defaultRowHeight="14.5" x14ac:dyDescent="0.35"/>
  <cols>
    <col min="1" max="1" width="64.90625" bestFit="1" customWidth="1"/>
    <col min="2" max="2" width="13.6328125" customWidth="1"/>
    <col min="3" max="3" width="12.90625" hidden="1" customWidth="1"/>
    <col min="4" max="4" width="12.453125" hidden="1" customWidth="1"/>
    <col min="5" max="5" width="92.54296875" style="21" customWidth="1"/>
    <col min="6" max="17" width="8.90625" style="21"/>
  </cols>
  <sheetData>
    <row r="1" spans="1:4" ht="15.5" x14ac:dyDescent="0.35">
      <c r="A1" s="219" t="s">
        <v>70</v>
      </c>
      <c r="B1" s="220"/>
      <c r="C1" s="21"/>
      <c r="D1" s="21"/>
    </row>
    <row r="2" spans="1:4" x14ac:dyDescent="0.35">
      <c r="A2" s="221" t="s">
        <v>73</v>
      </c>
      <c r="B2" s="222"/>
      <c r="C2" s="21"/>
      <c r="D2" s="21"/>
    </row>
    <row r="3" spans="1:4" x14ac:dyDescent="0.35">
      <c r="A3" s="18"/>
      <c r="B3" s="19"/>
      <c r="C3" s="21"/>
      <c r="D3" s="21"/>
    </row>
    <row r="4" spans="1:4" ht="43.25" customHeight="1" thickBot="1" x14ac:dyDescent="0.4">
      <c r="A4" s="223" t="s">
        <v>97</v>
      </c>
      <c r="B4" s="224"/>
      <c r="C4" s="21"/>
      <c r="D4" s="21"/>
    </row>
    <row r="5" spans="1:4" x14ac:dyDescent="0.35">
      <c r="A5" s="30"/>
      <c r="B5" s="31"/>
      <c r="C5" s="21"/>
      <c r="D5" s="21"/>
    </row>
    <row r="6" spans="1:4" ht="26.4" customHeight="1" x14ac:dyDescent="0.35">
      <c r="A6" s="217" t="s">
        <v>81</v>
      </c>
      <c r="B6" s="218"/>
      <c r="C6" s="21"/>
      <c r="D6" s="21"/>
    </row>
    <row r="7" spans="1:4" ht="30" customHeight="1" x14ac:dyDescent="0.35">
      <c r="A7" s="217" t="s">
        <v>69</v>
      </c>
      <c r="B7" s="218"/>
      <c r="C7" s="21"/>
      <c r="D7" s="21"/>
    </row>
    <row r="8" spans="1:4" ht="15" thickBot="1" x14ac:dyDescent="0.4">
      <c r="A8" s="32"/>
      <c r="B8" s="33"/>
      <c r="C8" s="21"/>
      <c r="D8" s="21"/>
    </row>
    <row r="9" spans="1:4" x14ac:dyDescent="0.35">
      <c r="A9" s="22" t="s">
        <v>65</v>
      </c>
      <c r="B9" s="23" t="e">
        <f>'Estimated Revenue Impact '!E24</f>
        <v>#DIV/0!</v>
      </c>
    </row>
    <row r="10" spans="1:4" x14ac:dyDescent="0.35">
      <c r="A10" s="24" t="s">
        <v>66</v>
      </c>
      <c r="B10" s="25" t="e">
        <f>'Estimated Revenue Impact '!E10</f>
        <v>#DIV/0!</v>
      </c>
    </row>
    <row r="11" spans="1:4" x14ac:dyDescent="0.35">
      <c r="A11" s="24" t="s">
        <v>64</v>
      </c>
      <c r="B11" s="26" t="e">
        <f>'Estimated Revenue Impact '!B22</f>
        <v>#DIV/0!</v>
      </c>
    </row>
    <row r="12" spans="1:4" ht="29" x14ac:dyDescent="0.35">
      <c r="A12" s="34" t="s">
        <v>87</v>
      </c>
      <c r="B12" s="35" t="e">
        <f>'Estimated Revenue Impact '!E12</f>
        <v>#DIV/0!</v>
      </c>
    </row>
    <row r="13" spans="1:4" x14ac:dyDescent="0.35">
      <c r="A13" s="1"/>
      <c r="B13" s="2"/>
    </row>
    <row r="14" spans="1:4" x14ac:dyDescent="0.35">
      <c r="A14" s="1"/>
      <c r="B14" s="2"/>
    </row>
    <row r="15" spans="1:4" x14ac:dyDescent="0.35">
      <c r="A15" s="20" t="s">
        <v>67</v>
      </c>
      <c r="B15" s="27" t="e">
        <f>'Estimated Revenue Impact '!J24</f>
        <v>#DIV/0!</v>
      </c>
    </row>
    <row r="16" spans="1:4" x14ac:dyDescent="0.35">
      <c r="A16" s="24" t="s">
        <v>71</v>
      </c>
      <c r="B16" s="25" t="e">
        <f>'Estimated Revenue Impact '!J10</f>
        <v>#DIV/0!</v>
      </c>
    </row>
    <row r="17" spans="1:2" x14ac:dyDescent="0.35">
      <c r="A17" s="24" t="s">
        <v>64</v>
      </c>
      <c r="B17" s="25" t="e">
        <f>'Estimated Revenue Impact '!G22</f>
        <v>#DIV/0!</v>
      </c>
    </row>
    <row r="18" spans="1:2" ht="29" x14ac:dyDescent="0.35">
      <c r="A18" s="34" t="s">
        <v>88</v>
      </c>
      <c r="B18" s="36" t="e">
        <f>'Estimated Revenue Impact '!J12</f>
        <v>#DIV/0!</v>
      </c>
    </row>
    <row r="19" spans="1:2" x14ac:dyDescent="0.35">
      <c r="A19" s="1"/>
      <c r="B19" s="2"/>
    </row>
    <row r="20" spans="1:2" x14ac:dyDescent="0.35">
      <c r="A20" s="1"/>
      <c r="B20" s="2"/>
    </row>
    <row r="21" spans="1:2" x14ac:dyDescent="0.35">
      <c r="A21" s="20" t="s">
        <v>68</v>
      </c>
      <c r="B21" s="27" t="e">
        <f>'Estimated Revenue Impact '!O24</f>
        <v>#DIV/0!</v>
      </c>
    </row>
    <row r="22" spans="1:2" x14ac:dyDescent="0.35">
      <c r="A22" s="24" t="s">
        <v>72</v>
      </c>
      <c r="B22" s="25" t="e">
        <f>'Estimated Revenue Impact '!O10</f>
        <v>#DIV/0!</v>
      </c>
    </row>
    <row r="23" spans="1:2" x14ac:dyDescent="0.35">
      <c r="A23" s="24" t="s">
        <v>64</v>
      </c>
      <c r="B23" s="25" t="e">
        <f>'Estimated Revenue Impact '!L22</f>
        <v>#DIV/0!</v>
      </c>
    </row>
    <row r="24" spans="1:2" x14ac:dyDescent="0.35">
      <c r="A24" s="34" t="s">
        <v>89</v>
      </c>
      <c r="B24" s="26" t="e">
        <f>'Estimated Revenue Impact '!O12</f>
        <v>#DIV/0!</v>
      </c>
    </row>
    <row r="25" spans="1:2" x14ac:dyDescent="0.35">
      <c r="A25" s="1"/>
      <c r="B25" s="2"/>
    </row>
    <row r="26" spans="1:2" ht="15" thickBot="1" x14ac:dyDescent="0.4">
      <c r="A26" s="28" t="s">
        <v>90</v>
      </c>
      <c r="B26" s="29" t="e">
        <f>SUM(B24,B18,B12)</f>
        <v>#DIV/0!</v>
      </c>
    </row>
    <row r="27" spans="1:2" s="21" customFormat="1" x14ac:dyDescent="0.35">
      <c r="A27" s="21" t="s">
        <v>79</v>
      </c>
    </row>
    <row r="28" spans="1:2" s="21" customFormat="1" x14ac:dyDescent="0.35"/>
    <row r="29" spans="1:2" s="21" customFormat="1" x14ac:dyDescent="0.35"/>
    <row r="30" spans="1:2" s="21" customFormat="1" x14ac:dyDescent="0.35"/>
    <row r="31" spans="1:2" s="21" customFormat="1" x14ac:dyDescent="0.35"/>
    <row r="32" spans="1:2" s="21" customFormat="1" x14ac:dyDescent="0.35"/>
    <row r="33" s="21" customFormat="1" x14ac:dyDescent="0.35"/>
    <row r="34" s="21" customFormat="1" x14ac:dyDescent="0.35"/>
    <row r="35" s="21" customFormat="1" x14ac:dyDescent="0.35"/>
    <row r="36" s="21" customFormat="1" x14ac:dyDescent="0.35"/>
    <row r="37" s="21" customFormat="1" x14ac:dyDescent="0.35"/>
    <row r="38" s="21" customFormat="1" x14ac:dyDescent="0.35"/>
    <row r="39" s="21" customFormat="1" x14ac:dyDescent="0.35"/>
    <row r="40" s="21" customFormat="1" x14ac:dyDescent="0.35"/>
    <row r="41" s="21" customFormat="1" x14ac:dyDescent="0.35"/>
    <row r="42" s="21" customFormat="1" x14ac:dyDescent="0.35"/>
    <row r="43" s="21" customFormat="1" x14ac:dyDescent="0.35"/>
    <row r="44" s="21" customFormat="1" x14ac:dyDescent="0.35"/>
    <row r="45" s="21" customFormat="1" x14ac:dyDescent="0.35"/>
    <row r="46" s="21" customFormat="1" x14ac:dyDescent="0.35"/>
    <row r="47" s="21" customFormat="1" x14ac:dyDescent="0.35"/>
    <row r="48" s="21" customFormat="1" x14ac:dyDescent="0.35"/>
    <row r="49" s="21" customFormat="1" x14ac:dyDescent="0.35"/>
    <row r="50" s="21" customFormat="1" x14ac:dyDescent="0.35"/>
    <row r="51" s="21" customFormat="1" x14ac:dyDescent="0.35"/>
    <row r="52" s="21" customFormat="1" x14ac:dyDescent="0.35"/>
    <row r="53" s="21" customFormat="1" x14ac:dyDescent="0.35"/>
    <row r="54" s="21" customFormat="1" x14ac:dyDescent="0.35"/>
    <row r="55" s="21" customFormat="1" x14ac:dyDescent="0.35"/>
    <row r="56" s="21" customFormat="1" x14ac:dyDescent="0.35"/>
    <row r="57" s="21" customFormat="1" x14ac:dyDescent="0.35"/>
  </sheetData>
  <sheetProtection algorithmName="SHA-512" hashValue="fFZrqncUk54SFL5Fq6mcmoBeOsDXmePnPnXsDDYvrIFLzA9omh2vwSIEyl+dxkD2TjV6Uxz2mPoToinmNIEfBQ==" saltValue="qCjgOLo2hsytJr2z1LKK2Q==" spinCount="100000" sheet="1" objects="1" scenarios="1"/>
  <mergeCells count="5">
    <mergeCell ref="A6:B6"/>
    <mergeCell ref="A7:B7"/>
    <mergeCell ref="A1:B1"/>
    <mergeCell ref="A2:B2"/>
    <mergeCell ref="A4:B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Historic Detail</vt:lpstr>
      <vt:lpstr>Estimated Revenue Impact 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Battistone (ms)</dc:creator>
  <cp:lastModifiedBy>Leslie Dakarian (s)</cp:lastModifiedBy>
  <dcterms:created xsi:type="dcterms:W3CDTF">2020-04-07T14:53:31Z</dcterms:created>
  <dcterms:modified xsi:type="dcterms:W3CDTF">2020-04-24T15:33:25Z</dcterms:modified>
</cp:coreProperties>
</file>